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008" yWindow="480" windowWidth="11592" windowHeight="7932" tabRatio="850"/>
  </bookViews>
  <sheets>
    <sheet name="Group stage" sheetId="93" r:id="rId1"/>
    <sheet name="Play off" sheetId="89" r:id="rId2"/>
  </sheets>
  <externalReferences>
    <externalReference r:id="rId3"/>
    <externalReference r:id="rId4"/>
  </externalReferences>
  <definedNames>
    <definedName name="_HRG1">#REF!</definedName>
    <definedName name="_HRG2">#REF!</definedName>
    <definedName name="_HRG3">#REF!</definedName>
    <definedName name="_HRG4">#REF!</definedName>
    <definedName name="_HRG5">#REF!</definedName>
    <definedName name="_HRG6">#REF!</definedName>
    <definedName name="_HRG7">#REF!</definedName>
    <definedName name="_HRG8">#REF!</definedName>
    <definedName name="_ko16">#REF!</definedName>
    <definedName name="_ko32">'Play off'!$2:$33</definedName>
    <definedName name="ads">'Group stage'!$B$4</definedName>
    <definedName name="as">'Group stage'!$B$4</definedName>
    <definedName name="asdasdas">#REF!</definedName>
    <definedName name="das">#REF!</definedName>
    <definedName name="dasd">#REF!</definedName>
    <definedName name="gruppe1" localSheetId="0">#REF!</definedName>
    <definedName name="gruppe1">#REF!</definedName>
    <definedName name="gruppe10" localSheetId="0">[1]G10!$Y$31:$AE$35</definedName>
    <definedName name="gruppe10">#REF!</definedName>
    <definedName name="gruppe11" localSheetId="0">[1]G11!$Y$31:$AE$35</definedName>
    <definedName name="gruppe11">#REF!</definedName>
    <definedName name="gruppe12" localSheetId="0">[1]G12!$Y$31:$AE$35</definedName>
    <definedName name="gruppe12">#REF!</definedName>
    <definedName name="gruppe13" localSheetId="0">[1]G13!$Y$31:$AE$35</definedName>
    <definedName name="gruppe13">#REF!</definedName>
    <definedName name="gruppe14" localSheetId="0">[1]G14!$Y$31:$AE$35</definedName>
    <definedName name="gruppe14">#REF!</definedName>
    <definedName name="gruppe15" localSheetId="0">[1]G15!$Y$31:$AE$35</definedName>
    <definedName name="gruppe15">#REF!</definedName>
    <definedName name="gruppe16" localSheetId="0">[1]G16!$Y$31:$AE$35</definedName>
    <definedName name="gruppe16">#REF!</definedName>
    <definedName name="gruppe2" localSheetId="0">#REF!</definedName>
    <definedName name="gruppe2">#REF!</definedName>
    <definedName name="gruppe3" localSheetId="0">#REF!</definedName>
    <definedName name="gruppe3">#REF!</definedName>
    <definedName name="gruppe4" localSheetId="0">#REF!</definedName>
    <definedName name="gruppe4">#REF!</definedName>
    <definedName name="gruppe5" localSheetId="0">#REF!</definedName>
    <definedName name="gruppe5">#REF!</definedName>
    <definedName name="gruppe51" localSheetId="0">#REF!</definedName>
    <definedName name="gruppe51">#REF!</definedName>
    <definedName name="gruppe510">#REF!</definedName>
    <definedName name="gruppe511">#REF!</definedName>
    <definedName name="gruppe512">#REF!</definedName>
    <definedName name="gruppe513">#REF!</definedName>
    <definedName name="gruppe514">#REF!</definedName>
    <definedName name="gruppe515">#REF!</definedName>
    <definedName name="gruppe516">#REF!</definedName>
    <definedName name="gruppe52" localSheetId="0">#REF!</definedName>
    <definedName name="gruppe52">#REF!</definedName>
    <definedName name="gruppe53" localSheetId="0">#REF!</definedName>
    <definedName name="gruppe53">#REF!</definedName>
    <definedName name="gruppe54" localSheetId="0">#REF!</definedName>
    <definedName name="gruppe54">#REF!</definedName>
    <definedName name="gruppe55" localSheetId="0">#REF!</definedName>
    <definedName name="gruppe55">#REF!</definedName>
    <definedName name="gruppe56" localSheetId="0">#REF!</definedName>
    <definedName name="gruppe56">#REF!</definedName>
    <definedName name="gruppe57" localSheetId="0">#REF!</definedName>
    <definedName name="gruppe57">#REF!</definedName>
    <definedName name="gruppe58" localSheetId="0">#REF!</definedName>
    <definedName name="gruppe58">#REF!</definedName>
    <definedName name="gruppe59">#REF!</definedName>
    <definedName name="gruppe6" localSheetId="0">#REF!</definedName>
    <definedName name="gruppe6">#REF!</definedName>
    <definedName name="gruppe7" localSheetId="0">#REF!</definedName>
    <definedName name="gruppe7">#REF!</definedName>
    <definedName name="gruppe8" localSheetId="0">#REF!</definedName>
    <definedName name="gruppe8">#REF!</definedName>
    <definedName name="gruppe9" localSheetId="0">[1]G9!$Y$31:$AE$35</definedName>
    <definedName name="gruppe9">#REF!</definedName>
    <definedName name="kosystem" localSheetId="1">'Play off'!$2:$33</definedName>
    <definedName name="kosystem">#REF!</definedName>
    <definedName name="n">'[2]Liga-Spielplan'!$H$3</definedName>
    <definedName name="_xlnm.Print_Area" localSheetId="0">'Group stage'!$B$1:$AC$55</definedName>
    <definedName name="_xlnm.Print_Area" localSheetId="1">'Play off'!$BU$1:$CL$34</definedName>
    <definedName name="S_1_1" localSheetId="0">'Group stage'!#REF!</definedName>
    <definedName name="S_1_1">#REF!</definedName>
    <definedName name="S_1_2" localSheetId="0">'Group stage'!#REF!</definedName>
    <definedName name="S_1_2">#REF!</definedName>
    <definedName name="S_1_3" localSheetId="0">'Group stage'!#REF!</definedName>
    <definedName name="S_1_3">#REF!</definedName>
    <definedName name="S_1_4" localSheetId="0">'Group stage'!#REF!</definedName>
    <definedName name="S_1_4">#REF!</definedName>
    <definedName name="S_1_5">#REF!</definedName>
    <definedName name="S_1_6">'Group stage'!#REF!</definedName>
    <definedName name="S_10_1">#REF!</definedName>
    <definedName name="S_10_2">#REF!</definedName>
    <definedName name="S_10_3">#REF!</definedName>
    <definedName name="S_10_4">#REF!</definedName>
    <definedName name="S_10_5">#REF!</definedName>
    <definedName name="S_11_1" localSheetId="0">'Group stage'!#REF!</definedName>
    <definedName name="S_11_1">#REF!</definedName>
    <definedName name="S_11_2" localSheetId="0">'Group stage'!#REF!</definedName>
    <definedName name="S_11_2">#REF!</definedName>
    <definedName name="S_11_3" localSheetId="0">'Group stage'!#REF!</definedName>
    <definedName name="S_11_3">#REF!</definedName>
    <definedName name="S_11_4" localSheetId="0">'Group stage'!#REF!</definedName>
    <definedName name="S_11_4">#REF!</definedName>
    <definedName name="S_11_5">#REF!</definedName>
    <definedName name="S_12_1" localSheetId="0">'Group stage'!#REF!</definedName>
    <definedName name="S_12_1">#REF!</definedName>
    <definedName name="S_12_2" localSheetId="0">'Group stage'!#REF!</definedName>
    <definedName name="S_12_2">#REF!</definedName>
    <definedName name="S_12_3" localSheetId="0">'Group stage'!#REF!</definedName>
    <definedName name="S_12_3">#REF!</definedName>
    <definedName name="S_12_4" localSheetId="0">'Group stage'!#REF!</definedName>
    <definedName name="S_12_4">#REF!</definedName>
    <definedName name="S_12_5">#REF!</definedName>
    <definedName name="S_13_1" localSheetId="0">'Group stage'!$R$5</definedName>
    <definedName name="S_13_1">#REF!</definedName>
    <definedName name="S_13_2" localSheetId="0">'Group stage'!$R$6</definedName>
    <definedName name="S_13_2">#REF!</definedName>
    <definedName name="S_13_3" localSheetId="0">'Group stage'!$R$7</definedName>
    <definedName name="S_13_3">#REF!</definedName>
    <definedName name="S_13_4" localSheetId="0">'Group stage'!$R$8</definedName>
    <definedName name="S_13_4">#REF!</definedName>
    <definedName name="S_13_5">#REF!</definedName>
    <definedName name="S_14_1" localSheetId="0">'Group stage'!$R$19</definedName>
    <definedName name="S_14_1">#REF!</definedName>
    <definedName name="S_14_2" localSheetId="0">'Group stage'!$R$20</definedName>
    <definedName name="S_14_2">#REF!</definedName>
    <definedName name="S_14_3" localSheetId="0">'Group stage'!$R$21</definedName>
    <definedName name="S_14_3">#REF!</definedName>
    <definedName name="S_14_4" localSheetId="0">'Group stage'!$R$22</definedName>
    <definedName name="S_14_4">#REF!</definedName>
    <definedName name="S_14_5">#REF!</definedName>
    <definedName name="S_15_1" localSheetId="0">'Group stage'!$R$34</definedName>
    <definedName name="S_15_1">#REF!</definedName>
    <definedName name="S_15_2" localSheetId="0">'Group stage'!$R$35</definedName>
    <definedName name="S_15_2">#REF!</definedName>
    <definedName name="S_15_3" localSheetId="0">'Group stage'!$O$43</definedName>
    <definedName name="S_15_3">#REF!</definedName>
    <definedName name="S_15_4" localSheetId="0">'Group stage'!#REF!</definedName>
    <definedName name="S_15_4">#REF!</definedName>
    <definedName name="S_15_5">#REF!</definedName>
    <definedName name="S_16_1" localSheetId="0">'Group stage'!#REF!</definedName>
    <definedName name="S_16_1">#REF!</definedName>
    <definedName name="S_16_2" localSheetId="0">'Group stage'!#REF!</definedName>
    <definedName name="S_16_2">#REF!</definedName>
    <definedName name="S_16_3" localSheetId="0">'Group stage'!#REF!</definedName>
    <definedName name="S_16_3">#REF!</definedName>
    <definedName name="S_16_4" localSheetId="0">'Group stage'!#REF!</definedName>
    <definedName name="S_16_4">#REF!</definedName>
    <definedName name="S_16_5">#REF!</definedName>
    <definedName name="S_2_1" localSheetId="0">'Group stage'!#REF!</definedName>
    <definedName name="S_2_1">#REF!</definedName>
    <definedName name="S_2_2" localSheetId="0">'Group stage'!#REF!</definedName>
    <definedName name="S_2_2">#REF!</definedName>
    <definedName name="S_2_3" localSheetId="0">'Group stage'!#REF!</definedName>
    <definedName name="S_2_3">#REF!</definedName>
    <definedName name="S_2_4" localSheetId="0">'Group stage'!#REF!</definedName>
    <definedName name="S_2_4">#REF!</definedName>
    <definedName name="S_2_5">'Group stage'!#REF!</definedName>
    <definedName name="S_2_6">'Group stage'!#REF!</definedName>
    <definedName name="S_3_1" localSheetId="0">'Group stage'!#REF!</definedName>
    <definedName name="S_3_1">#REF!</definedName>
    <definedName name="S_3_2" localSheetId="0">'Group stage'!#REF!</definedName>
    <definedName name="S_3_2">#REF!</definedName>
    <definedName name="S_3_3" localSheetId="0">'Group stage'!#REF!</definedName>
    <definedName name="S_3_3">#REF!</definedName>
    <definedName name="S_3_4" localSheetId="0">'Group stage'!#REF!</definedName>
    <definedName name="S_3_4">#REF!</definedName>
    <definedName name="S_3_5">'Group stage'!#REF!</definedName>
    <definedName name="S_3_6">'Group stage'!#REF!</definedName>
    <definedName name="S_4_1" localSheetId="0">'Group stage'!#REF!</definedName>
    <definedName name="S_4_1">#REF!</definedName>
    <definedName name="S_4_2" localSheetId="0">'Group stage'!#REF!</definedName>
    <definedName name="S_4_2">#REF!</definedName>
    <definedName name="S_4_3" localSheetId="0">'Group stage'!#REF!</definedName>
    <definedName name="S_4_3">#REF!</definedName>
    <definedName name="S_4_4" localSheetId="0">'Group stage'!#REF!</definedName>
    <definedName name="S_4_4">#REF!</definedName>
    <definedName name="S_4_5">'Group stage'!#REF!</definedName>
    <definedName name="S_4_6">'Group stage'!#REF!</definedName>
    <definedName name="S_5_1" localSheetId="0">'Group stage'!#REF!</definedName>
    <definedName name="S_5_1">#REF!</definedName>
    <definedName name="S_5_2" localSheetId="0">'Group stage'!#REF!</definedName>
    <definedName name="S_5_2">#REF!</definedName>
    <definedName name="S_5_3" localSheetId="0">'Group stage'!#REF!</definedName>
    <definedName name="S_5_3">#REF!</definedName>
    <definedName name="S_5_4" localSheetId="0">'Group stage'!#REF!</definedName>
    <definedName name="S_5_4">#REF!</definedName>
    <definedName name="S_5_5">'Group stage'!#REF!</definedName>
    <definedName name="S_5_6">'Group stage'!#REF!</definedName>
    <definedName name="S_51_1" localSheetId="0">'Group stage'!$B$4</definedName>
    <definedName name="S_51_1">#REF!</definedName>
    <definedName name="S_51_2" localSheetId="0">'Group stage'!$B$5</definedName>
    <definedName name="S_51_2">#REF!</definedName>
    <definedName name="S_51_3" localSheetId="0">'Group stage'!$B$6</definedName>
    <definedName name="S_51_3">#REF!</definedName>
    <definedName name="S_51_4" localSheetId="0">'Group stage'!$B$7</definedName>
    <definedName name="S_51_4">#REF!</definedName>
    <definedName name="S_51_5" localSheetId="0">'Group stage'!#REF!</definedName>
    <definedName name="S_51_5">#REF!</definedName>
    <definedName name="S_510_1">'Group stage'!#REF!</definedName>
    <definedName name="S_510_2">'Group stage'!#REF!</definedName>
    <definedName name="S_510_3">'Group stage'!#REF!</definedName>
    <definedName name="S_510_4">'Group stage'!#REF!</definedName>
    <definedName name="S_510_5">#REF!</definedName>
    <definedName name="S_511_1">'Group stage'!#REF!</definedName>
    <definedName name="S_511_2">'Group stage'!#REF!</definedName>
    <definedName name="S_511_3">'Group stage'!#REF!</definedName>
    <definedName name="S_511_4">'Group stage'!#REF!</definedName>
    <definedName name="S_511_5">'Group stage'!$K$37</definedName>
    <definedName name="S_512_1">'Group stage'!#REF!</definedName>
    <definedName name="S_512_2">'Group stage'!#REF!</definedName>
    <definedName name="S_512_3">'Group stage'!#REF!</definedName>
    <definedName name="S_512_4">'Group stage'!#REF!</definedName>
    <definedName name="S_512_5">'Group stage'!#REF!</definedName>
    <definedName name="S_513_1">'Group stage'!$R$5</definedName>
    <definedName name="S_513_2">'Group stage'!$R$6</definedName>
    <definedName name="S_513_3">'Group stage'!$R$7</definedName>
    <definedName name="S_513_4">'Group stage'!$R$8</definedName>
    <definedName name="S_513_5">'Group stage'!$R$15</definedName>
    <definedName name="S_514_1">'Group stage'!$R$19</definedName>
    <definedName name="S_514_2">'Group stage'!$R$20</definedName>
    <definedName name="S_514_3">'Group stage'!$R$21</definedName>
    <definedName name="S_514_4">'Group stage'!$R$22</definedName>
    <definedName name="S_514_5">'Group stage'!$R$30</definedName>
    <definedName name="S_515_1">'Group stage'!$R$34</definedName>
    <definedName name="S_515_2">'Group stage'!$R$35</definedName>
    <definedName name="S_515_3">'Group stage'!$O$43</definedName>
    <definedName name="S_515_4">'Group stage'!#REF!</definedName>
    <definedName name="S_515_5">'Group stage'!#REF!</definedName>
    <definedName name="S_516_1">'Group stage'!#REF!</definedName>
    <definedName name="S_516_2">'Group stage'!#REF!</definedName>
    <definedName name="S_516_3">'Group stage'!#REF!</definedName>
    <definedName name="S_516_4">'Group stage'!#REF!</definedName>
    <definedName name="S_516_5">'Group stage'!#REF!</definedName>
    <definedName name="S_52_1" localSheetId="0">'Group stage'!$B$18</definedName>
    <definedName name="S_52_1">#REF!</definedName>
    <definedName name="S_52_2" localSheetId="0">'Group stage'!$B$19</definedName>
    <definedName name="S_52_2">#REF!</definedName>
    <definedName name="S_52_3" localSheetId="0">'Group stage'!$B$20</definedName>
    <definedName name="S_52_3">#REF!</definedName>
    <definedName name="S_52_4" localSheetId="0">'Group stage'!$B$21</definedName>
    <definedName name="S_52_4">#REF!</definedName>
    <definedName name="S_52_5" localSheetId="0">'Group stage'!#REF!</definedName>
    <definedName name="S_52_5">#REF!</definedName>
    <definedName name="S_53_1" localSheetId="0">'Group stage'!$B$32</definedName>
    <definedName name="S_53_1">#REF!</definedName>
    <definedName name="S_53_2" localSheetId="0">'Group stage'!$B$33</definedName>
    <definedName name="S_53_2">#REF!</definedName>
    <definedName name="S_53_3" localSheetId="0">'Group stage'!$B$34</definedName>
    <definedName name="S_53_3">#REF!</definedName>
    <definedName name="S_53_4" localSheetId="0">'Group stage'!$B$35</definedName>
    <definedName name="S_53_4">#REF!</definedName>
    <definedName name="S_53_5" localSheetId="0">'Group stage'!#REF!</definedName>
    <definedName name="S_53_5">#REF!</definedName>
    <definedName name="S_54_1" localSheetId="0">'Group stage'!$K$4</definedName>
    <definedName name="S_54_1">#REF!</definedName>
    <definedName name="S_54_2" localSheetId="0">'Group stage'!$K$5</definedName>
    <definedName name="S_54_2">#REF!</definedName>
    <definedName name="S_54_3" localSheetId="0">'Group stage'!$K$6</definedName>
    <definedName name="S_54_3">#REF!</definedName>
    <definedName name="S_54_4" localSheetId="0">'Group stage'!$K$7</definedName>
    <definedName name="S_54_4">#REF!</definedName>
    <definedName name="S_54_5" localSheetId="0">'Group stage'!#REF!</definedName>
    <definedName name="S_54_5">#REF!</definedName>
    <definedName name="S_55_1" localSheetId="0">'Group stage'!$K$18</definedName>
    <definedName name="S_55_1">#REF!</definedName>
    <definedName name="S_55_2" localSheetId="0">'Group stage'!$K$19</definedName>
    <definedName name="S_55_2">#REF!</definedName>
    <definedName name="S_55_3" localSheetId="0">'Group stage'!$K$20</definedName>
    <definedName name="S_55_3">#REF!</definedName>
    <definedName name="S_55_4" localSheetId="0">'Group stage'!$K$21</definedName>
    <definedName name="S_55_4">#REF!</definedName>
    <definedName name="S_55_5" localSheetId="0">'Group stage'!$B$8</definedName>
    <definedName name="S_55_5">#REF!</definedName>
    <definedName name="S_56_1" localSheetId="0">'Group stage'!$K$32</definedName>
    <definedName name="S_56_1">#REF!</definedName>
    <definedName name="S_56_2" localSheetId="0">'Group stage'!$K$33</definedName>
    <definedName name="S_56_2">#REF!</definedName>
    <definedName name="S_56_3" localSheetId="0">'Group stage'!$K$34</definedName>
    <definedName name="S_56_3">#REF!</definedName>
    <definedName name="S_56_4" localSheetId="0">'Group stage'!$K$35</definedName>
    <definedName name="S_56_4">#REF!</definedName>
    <definedName name="S_56_5" localSheetId="0">'Group stage'!$B$22</definedName>
    <definedName name="S_56_5">#REF!</definedName>
    <definedName name="S_57_1" localSheetId="0">'Group stage'!#REF!</definedName>
    <definedName name="S_57_1">#REF!</definedName>
    <definedName name="S_57_2" localSheetId="0">'Group stage'!#REF!</definedName>
    <definedName name="S_57_2">#REF!</definedName>
    <definedName name="S_57_3" localSheetId="0">'Group stage'!#REF!</definedName>
    <definedName name="S_57_3">#REF!</definedName>
    <definedName name="S_57_4" localSheetId="0">'Group stage'!#REF!</definedName>
    <definedName name="S_57_4">#REF!</definedName>
    <definedName name="S_57_5" localSheetId="0">'Group stage'!$B$36</definedName>
    <definedName name="S_57_5">#REF!</definedName>
    <definedName name="S_58_1" localSheetId="0">'Group stage'!#REF!</definedName>
    <definedName name="S_58_1">#REF!</definedName>
    <definedName name="S_58_2" localSheetId="0">'Group stage'!#REF!</definedName>
    <definedName name="S_58_2">#REF!</definedName>
    <definedName name="S_58_3" localSheetId="0">'Group stage'!#REF!</definedName>
    <definedName name="S_58_3">#REF!</definedName>
    <definedName name="S_58_4" localSheetId="0">'Group stage'!#REF!</definedName>
    <definedName name="S_58_4">#REF!</definedName>
    <definedName name="S_58_5" localSheetId="0">'Group stage'!#REF!</definedName>
    <definedName name="S_58_5">#REF!</definedName>
    <definedName name="S_59_1">'Group stage'!#REF!</definedName>
    <definedName name="S_59_2">'Group stage'!#REF!</definedName>
    <definedName name="S_59_3">'Group stage'!#REF!</definedName>
    <definedName name="S_59_4">'Group stage'!#REF!</definedName>
    <definedName name="S_6_1" localSheetId="0">'Group stage'!#REF!</definedName>
    <definedName name="S_6_1">#REF!</definedName>
    <definedName name="S_6_2" localSheetId="0">'Group stage'!#REF!</definedName>
    <definedName name="S_6_2">#REF!</definedName>
    <definedName name="S_6_3" localSheetId="0">'Group stage'!#REF!</definedName>
    <definedName name="S_6_3">#REF!</definedName>
    <definedName name="S_6_4" localSheetId="0">'Group stage'!#REF!</definedName>
    <definedName name="S_6_4">#REF!</definedName>
    <definedName name="S_6_5">'Group stage'!#REF!</definedName>
    <definedName name="S_6_6">'Group stage'!#REF!</definedName>
    <definedName name="S_7_1" localSheetId="0">'Group stage'!#REF!</definedName>
    <definedName name="S_7_1">#REF!</definedName>
    <definedName name="S_7_2" localSheetId="0">'Group stage'!#REF!</definedName>
    <definedName name="S_7_2">#REF!</definedName>
    <definedName name="S_7_3" localSheetId="0">'Group stage'!#REF!</definedName>
    <definedName name="S_7_3">#REF!</definedName>
    <definedName name="S_7_4" localSheetId="0">'Group stage'!#REF!</definedName>
    <definedName name="S_7_4">#REF!</definedName>
    <definedName name="S_7_5">'Group stage'!#REF!</definedName>
    <definedName name="S_7_6">'Group stage'!#REF!</definedName>
    <definedName name="S_8_1" localSheetId="0">'Group stage'!#REF!</definedName>
    <definedName name="S_8_1">#REF!</definedName>
    <definedName name="S_8_2" localSheetId="0">'Group stage'!#REF!</definedName>
    <definedName name="S_8_2">#REF!</definedName>
    <definedName name="S_8_3" localSheetId="0">'Group stage'!#REF!</definedName>
    <definedName name="S_8_3">#REF!</definedName>
    <definedName name="S_8_4" localSheetId="0">'Group stage'!#REF!</definedName>
    <definedName name="S_8_4">#REF!</definedName>
    <definedName name="S_8_5">'Group stage'!#REF!</definedName>
    <definedName name="S_8_6">'Group stage'!#REF!</definedName>
    <definedName name="S_9_1" localSheetId="0">'Group stage'!#REF!</definedName>
    <definedName name="S_9_1">#REF!</definedName>
    <definedName name="S_9_2" localSheetId="0">'Group stage'!#REF!</definedName>
    <definedName name="S_9_2">#REF!</definedName>
    <definedName name="S_9_3" localSheetId="0">'Group stage'!#REF!</definedName>
    <definedName name="S_9_3">#REF!</definedName>
    <definedName name="S_9_4" localSheetId="0">'Group stage'!#REF!</definedName>
    <definedName name="S_9_4">#REF!</definedName>
    <definedName name="S_9_5">#REF!</definedName>
    <definedName name="S_H1_1">#REF!</definedName>
    <definedName name="S_H1_2">#REF!</definedName>
    <definedName name="S_H1_3">#REF!</definedName>
    <definedName name="S_H1_4">#REF!</definedName>
    <definedName name="S_H2_1">#REF!</definedName>
    <definedName name="S_H2_2">#REF!</definedName>
    <definedName name="S_H2_3">#REF!</definedName>
    <definedName name="S_H2_4">#REF!</definedName>
    <definedName name="S_H3_1">#REF!</definedName>
    <definedName name="S_H3_2">#REF!</definedName>
    <definedName name="S_H3_3">#REF!</definedName>
    <definedName name="S_H3_4">#REF!</definedName>
    <definedName name="S_H4_1">#REF!</definedName>
    <definedName name="S_H4_2">#REF!</definedName>
    <definedName name="S_H4_3">#REF!</definedName>
    <definedName name="S_H4_4">#REF!</definedName>
    <definedName name="S_H5_1">#REF!</definedName>
    <definedName name="S_H5_2">#REF!</definedName>
    <definedName name="S_H5_3">#REF!</definedName>
    <definedName name="S_H5_4">#REF!</definedName>
    <definedName name="S_H6_1">#REF!</definedName>
    <definedName name="S_H6_2">#REF!</definedName>
    <definedName name="S_H6_3">#REF!</definedName>
    <definedName name="S_H6_4">#REF!</definedName>
    <definedName name="S_H7_1">#REF!</definedName>
    <definedName name="S_H7_2">#REF!</definedName>
    <definedName name="S_H7_3">#REF!</definedName>
    <definedName name="S_H7_4">#REF!</definedName>
    <definedName name="S_H8_1">#REF!</definedName>
    <definedName name="S_H8_2">#REF!</definedName>
    <definedName name="S_H8_3">#REF!</definedName>
    <definedName name="S_H8_4">#REF!</definedName>
    <definedName name="S_V11_1">#REF!</definedName>
    <definedName name="S_V11_2">#REF!</definedName>
    <definedName name="S_V11_3">#REF!</definedName>
    <definedName name="S_V11_4">#REF!</definedName>
    <definedName name="S_V110_1">#REF!</definedName>
    <definedName name="S_V110_2">#REF!</definedName>
    <definedName name="S_V110_3">#REF!</definedName>
    <definedName name="S_V110_4">#REF!</definedName>
    <definedName name="S_V111_1">#REF!</definedName>
    <definedName name="S_V111_2">#REF!</definedName>
    <definedName name="S_V111_3">#REF!</definedName>
    <definedName name="S_V111_4">#REF!</definedName>
    <definedName name="S_V112_1">#REF!</definedName>
    <definedName name="S_V112_2">#REF!</definedName>
    <definedName name="S_V112_3">#REF!</definedName>
    <definedName name="S_V112_4">#REF!</definedName>
    <definedName name="S_V113_1">#REF!</definedName>
    <definedName name="S_V113_2">#REF!</definedName>
    <definedName name="S_V113_3">#REF!</definedName>
    <definedName name="S_V113_4">#REF!</definedName>
    <definedName name="S_V114_1">#REF!</definedName>
    <definedName name="S_V114_2">#REF!</definedName>
    <definedName name="S_V114_3">#REF!</definedName>
    <definedName name="S_V114_4">#REF!</definedName>
    <definedName name="S_V115_1">#REF!</definedName>
    <definedName name="S_V115_2">#REF!</definedName>
    <definedName name="S_V115_3">#REF!</definedName>
    <definedName name="S_V115_4">#REF!</definedName>
    <definedName name="S_V116_1">#REF!</definedName>
    <definedName name="S_V116_2">#REF!</definedName>
    <definedName name="S_V116_3">#REF!</definedName>
    <definedName name="S_V116_4">#REF!</definedName>
    <definedName name="S_V12_1">#REF!</definedName>
    <definedName name="S_V12_2">#REF!</definedName>
    <definedName name="S_V12_3">#REF!</definedName>
    <definedName name="S_V12_4">#REF!</definedName>
    <definedName name="S_V13_1">#REF!</definedName>
    <definedName name="S_V13_2">#REF!</definedName>
    <definedName name="S_V13_3">#REF!</definedName>
    <definedName name="S_V13_4">#REF!</definedName>
    <definedName name="S_V14_1">#REF!</definedName>
    <definedName name="S_V14_2">#REF!</definedName>
    <definedName name="S_V14_3">#REF!</definedName>
    <definedName name="S_V14_4">#REF!</definedName>
    <definedName name="S_V15_1">#REF!</definedName>
    <definedName name="S_V15_2">#REF!</definedName>
    <definedName name="S_V15_3">#REF!</definedName>
    <definedName name="S_V15_4">#REF!</definedName>
    <definedName name="S_V16_1">#REF!</definedName>
    <definedName name="S_V16_2">#REF!</definedName>
    <definedName name="S_V16_3">#REF!</definedName>
    <definedName name="S_V16_4">#REF!</definedName>
    <definedName name="S_V17_1">#REF!</definedName>
    <definedName name="S_V17_2">#REF!</definedName>
    <definedName name="S_V17_3">#REF!</definedName>
    <definedName name="S_V17_4">#REF!</definedName>
    <definedName name="S_V18_1">#REF!</definedName>
    <definedName name="S_V18_2">#REF!</definedName>
    <definedName name="S_V18_3">#REF!</definedName>
    <definedName name="S_V18_4">#REF!</definedName>
    <definedName name="S_V19_1">#REF!</definedName>
    <definedName name="S_V19_2">#REF!</definedName>
    <definedName name="S_V19_3">#REF!</definedName>
    <definedName name="S_V19_4">#REF!</definedName>
    <definedName name="S_V21_1">#REF!</definedName>
    <definedName name="S_V21_2">#REF!</definedName>
    <definedName name="S_V21_3">#REF!</definedName>
    <definedName name="S_V21_4">#REF!</definedName>
    <definedName name="S_V210_1">#REF!</definedName>
    <definedName name="S_V210_2">#REF!</definedName>
    <definedName name="S_V210_3">#REF!</definedName>
    <definedName name="S_V210_4">#REF!</definedName>
    <definedName name="S_V211_1">#REF!</definedName>
    <definedName name="S_V211_2">#REF!</definedName>
    <definedName name="S_V211_3">#REF!</definedName>
    <definedName name="S_V211_4">#REF!</definedName>
    <definedName name="S_V212_1">#REF!</definedName>
    <definedName name="S_V212_2">#REF!</definedName>
    <definedName name="S_V212_3">#REF!</definedName>
    <definedName name="S_V212_4">#REF!</definedName>
    <definedName name="S_V213_1">#REF!</definedName>
    <definedName name="S_V213_2">#REF!</definedName>
    <definedName name="S_V213_3">#REF!</definedName>
    <definedName name="S_V213_4">#REF!</definedName>
    <definedName name="S_V214_1">#REF!</definedName>
    <definedName name="S_V214_2">#REF!</definedName>
    <definedName name="S_V214_3">#REF!</definedName>
    <definedName name="S_V214_4">#REF!</definedName>
    <definedName name="S_V215_1">#REF!</definedName>
    <definedName name="S_V215_2">#REF!</definedName>
    <definedName name="S_V215_3">#REF!</definedName>
    <definedName name="S_V215_4">#REF!</definedName>
    <definedName name="S_V216_1">#REF!</definedName>
    <definedName name="S_V216_2">#REF!</definedName>
    <definedName name="S_V216_3">#REF!</definedName>
    <definedName name="S_V216_4">#REF!</definedName>
    <definedName name="S_V22_1">#REF!</definedName>
    <definedName name="S_V22_2">#REF!</definedName>
    <definedName name="S_V22_3">#REF!</definedName>
    <definedName name="S_V22_4">#REF!</definedName>
    <definedName name="S_V23_1">#REF!</definedName>
    <definedName name="S_V23_2">#REF!</definedName>
    <definedName name="S_V23_3">#REF!</definedName>
    <definedName name="S_V23_4">#REF!</definedName>
    <definedName name="S_V24_1">#REF!</definedName>
    <definedName name="S_V24_2">#REF!</definedName>
    <definedName name="S_V24_3">#REF!</definedName>
    <definedName name="S_V24_4">#REF!</definedName>
    <definedName name="S_V25_1">#REF!</definedName>
    <definedName name="S_V25_2">#REF!</definedName>
    <definedName name="S_V25_3">#REF!</definedName>
    <definedName name="S_V25_4">#REF!</definedName>
    <definedName name="S_V26_1">#REF!</definedName>
    <definedName name="S_V26_2">#REF!</definedName>
    <definedName name="S_V26_3">#REF!</definedName>
    <definedName name="S_V26_4">#REF!</definedName>
    <definedName name="S_V27_1">#REF!</definedName>
    <definedName name="S_V27_2">#REF!</definedName>
    <definedName name="S_V27_3">#REF!</definedName>
    <definedName name="S_V27_4">#REF!</definedName>
    <definedName name="S_V28_1">#REF!</definedName>
    <definedName name="S_V28_2">#REF!</definedName>
    <definedName name="S_V28_3">#REF!</definedName>
    <definedName name="S_V28_4">#REF!</definedName>
    <definedName name="S_V29_1">#REF!</definedName>
    <definedName name="S_V29_2">#REF!</definedName>
    <definedName name="S_V29_3">#REF!</definedName>
    <definedName name="S_V29_4">#REF!</definedName>
    <definedName name="S_Z1_1">#REF!</definedName>
    <definedName name="S_Z1_2">#REF!</definedName>
    <definedName name="S_Z1_3">#REF!</definedName>
    <definedName name="S_Z1_4">#REF!</definedName>
    <definedName name="S_Z10_1">#REF!</definedName>
    <definedName name="S_Z10_2">#REF!</definedName>
    <definedName name="S_Z10_3">#REF!</definedName>
    <definedName name="S_Z10_4">#REF!</definedName>
    <definedName name="S_Z11_1">#REF!</definedName>
    <definedName name="S_Z11_2">#REF!</definedName>
    <definedName name="S_Z11_3">#REF!</definedName>
    <definedName name="S_Z11_4">#REF!</definedName>
    <definedName name="S_Z12_1">#REF!</definedName>
    <definedName name="S_Z12_2">#REF!</definedName>
    <definedName name="S_Z12_3">#REF!</definedName>
    <definedName name="S_Z12_4">#REF!</definedName>
    <definedName name="S_Z13_1">#REF!</definedName>
    <definedName name="S_Z13_2">#REF!</definedName>
    <definedName name="S_Z13_3">#REF!</definedName>
    <definedName name="S_Z13_4">#REF!</definedName>
    <definedName name="S_Z14_1">#REF!</definedName>
    <definedName name="S_Z14_2">#REF!</definedName>
    <definedName name="S_Z14_3">#REF!</definedName>
    <definedName name="S_Z14_4">#REF!</definedName>
    <definedName name="S_Z15_1">#REF!</definedName>
    <definedName name="S_Z15_2">#REF!</definedName>
    <definedName name="S_Z15_3">#REF!</definedName>
    <definedName name="S_Z15_4">#REF!</definedName>
    <definedName name="S_Z16_1">#REF!</definedName>
    <definedName name="S_Z16_2">#REF!</definedName>
    <definedName name="S_Z16_3">#REF!</definedName>
    <definedName name="S_Z16_4">#REF!</definedName>
    <definedName name="S_Z2_1">#REF!</definedName>
    <definedName name="S_Z2_2">#REF!</definedName>
    <definedName name="S_Z2_3">#REF!</definedName>
    <definedName name="S_Z2_4">#REF!</definedName>
    <definedName name="S_Z3_1">#REF!</definedName>
    <definedName name="S_Z3_2">#REF!</definedName>
    <definedName name="S_Z3_3">#REF!</definedName>
    <definedName name="S_Z3_4">#REF!</definedName>
    <definedName name="S_Z4_1">#REF!</definedName>
    <definedName name="S_Z4_2">#REF!</definedName>
    <definedName name="S_Z4_3">#REF!</definedName>
    <definedName name="S_Z4_4">#REF!</definedName>
    <definedName name="S_Z5_1">#REF!</definedName>
    <definedName name="S_Z5_2">#REF!</definedName>
    <definedName name="S_Z5_3">#REF!</definedName>
    <definedName name="S_Z5_4">#REF!</definedName>
    <definedName name="S_Z6_1">#REF!</definedName>
    <definedName name="S_Z6_2">#REF!</definedName>
    <definedName name="S_Z6_3">#REF!</definedName>
    <definedName name="S_Z6_4">#REF!</definedName>
    <definedName name="S_Z7_1">#REF!</definedName>
    <definedName name="S_Z7_2">#REF!</definedName>
    <definedName name="S_Z7_3">#REF!</definedName>
    <definedName name="S_Z7_4">#REF!</definedName>
    <definedName name="S_Z8_1">#REF!</definedName>
    <definedName name="S_Z8_2">#REF!</definedName>
    <definedName name="S_Z8_3">#REF!</definedName>
    <definedName name="S_Z8_4">#REF!</definedName>
    <definedName name="S_Z9_1">#REF!</definedName>
    <definedName name="S_Z9_2">#REF!</definedName>
    <definedName name="S_Z9_3">#REF!</definedName>
    <definedName name="S_Z9_4">#REF!</definedName>
    <definedName name="schl">#REF!</definedName>
    <definedName name="V1G1">#REF!</definedName>
    <definedName name="VR1G1">#REF!</definedName>
    <definedName name="VR1G10">#REF!</definedName>
    <definedName name="VR1G11">#REF!</definedName>
    <definedName name="VR1G12">#REF!</definedName>
    <definedName name="VR1G13">#REF!</definedName>
    <definedName name="VR1G14">#REF!</definedName>
    <definedName name="VR1G15">#REF!</definedName>
    <definedName name="VR1G16">#REF!</definedName>
    <definedName name="VR1G2">#REF!</definedName>
    <definedName name="VR1G3">#REF!</definedName>
    <definedName name="VR1G4">#REF!</definedName>
    <definedName name="VR1G5">#REF!</definedName>
    <definedName name="VR1G6">#REF!</definedName>
    <definedName name="VR1G7">#REF!</definedName>
    <definedName name="VR1G8">#REF!</definedName>
    <definedName name="VR1G9">#REF!</definedName>
    <definedName name="VR2G1">#REF!</definedName>
    <definedName name="VR2G10">#REF!</definedName>
    <definedName name="VR2G11">#REF!</definedName>
    <definedName name="VR2G12">#REF!</definedName>
    <definedName name="VR2G13">#REF!</definedName>
    <definedName name="VR2G14">#REF!</definedName>
    <definedName name="VR2G15">#REF!</definedName>
    <definedName name="VR2G16">#REF!</definedName>
    <definedName name="VR2G2">#REF!</definedName>
    <definedName name="VR2G3">#REF!</definedName>
    <definedName name="VR2G4">#REF!</definedName>
    <definedName name="VR2G5">#REF!</definedName>
    <definedName name="VR2G6">#REF!</definedName>
    <definedName name="VR2G7">#REF!</definedName>
    <definedName name="VR2G8">#REF!</definedName>
    <definedName name="VR2G9">#REF!</definedName>
    <definedName name="ZRG1">#REF!</definedName>
    <definedName name="ZRG10">#REF!</definedName>
    <definedName name="ZRG11">#REF!</definedName>
    <definedName name="ZRG12">#REF!</definedName>
    <definedName name="ZRG13">#REF!</definedName>
    <definedName name="ZRG14">#REF!</definedName>
    <definedName name="ZRG15">#REF!</definedName>
    <definedName name="ZRG16">#REF!</definedName>
    <definedName name="ZRG2">#REF!</definedName>
    <definedName name="ZRG3">#REF!</definedName>
    <definedName name="ZRG4">#REF!</definedName>
    <definedName name="ZRG5">#REF!</definedName>
    <definedName name="ZRG6">#REF!</definedName>
    <definedName name="ZRG7">#REF!</definedName>
    <definedName name="ZRG8">#REF!</definedName>
    <definedName name="ZRG9">#REF!</definedName>
  </definedNames>
  <calcPr calcId="125725"/>
</workbook>
</file>

<file path=xl/calcChain.xml><?xml version="1.0" encoding="utf-8"?>
<calcChain xmlns="http://schemas.openxmlformats.org/spreadsheetml/2006/main">
  <c r="E42" i="93"/>
  <c r="E40"/>
  <c r="K42"/>
  <c r="N41"/>
  <c r="O28"/>
  <c r="O27"/>
  <c r="O24"/>
  <c r="K24"/>
  <c r="O26"/>
  <c r="K26"/>
  <c r="O25"/>
  <c r="N38"/>
  <c r="K38"/>
  <c r="N37"/>
  <c r="N40"/>
  <c r="K40"/>
  <c r="K39"/>
  <c r="B42"/>
  <c r="E41"/>
  <c r="B41"/>
  <c r="B39"/>
  <c r="E38"/>
  <c r="E37"/>
  <c r="B37"/>
  <c r="O23"/>
  <c r="K23"/>
  <c r="M14"/>
  <c r="K14"/>
  <c r="M13"/>
  <c r="K13"/>
  <c r="M12"/>
  <c r="K12"/>
  <c r="M11"/>
  <c r="K11"/>
  <c r="M10"/>
  <c r="K10"/>
  <c r="M9"/>
  <c r="K9"/>
  <c r="E28"/>
  <c r="B28"/>
  <c r="E27"/>
  <c r="B27"/>
  <c r="E26"/>
  <c r="B26"/>
  <c r="E25"/>
  <c r="B25"/>
  <c r="E24"/>
  <c r="B24"/>
  <c r="E23"/>
  <c r="B23"/>
  <c r="E14"/>
  <c r="B14"/>
  <c r="E13"/>
  <c r="B13"/>
  <c r="E12"/>
  <c r="B12"/>
  <c r="E11"/>
  <c r="B11"/>
  <c r="E10"/>
  <c r="B10"/>
  <c r="E9"/>
  <c r="B9"/>
  <c r="P33" i="89" l="1"/>
  <c r="R33"/>
  <c r="P31"/>
  <c r="R31"/>
  <c r="P29"/>
  <c r="R29"/>
  <c r="P27"/>
  <c r="R27"/>
  <c r="P25"/>
  <c r="R25"/>
  <c r="P23"/>
  <c r="R23"/>
  <c r="P21"/>
  <c r="R21"/>
  <c r="P19"/>
  <c r="R19"/>
  <c r="P17"/>
  <c r="R17"/>
  <c r="P15"/>
  <c r="R15"/>
  <c r="P13"/>
  <c r="R13"/>
  <c r="P11"/>
  <c r="R11"/>
  <c r="P9"/>
  <c r="R9"/>
  <c r="P7"/>
  <c r="R7"/>
  <c r="P5"/>
  <c r="R5"/>
  <c r="P3"/>
  <c r="R3"/>
  <c r="CJ18"/>
  <c r="CL18"/>
  <c r="CJ22"/>
  <c r="CL22"/>
  <c r="S2" l="1"/>
  <c r="S26"/>
  <c r="S22"/>
  <c r="S30"/>
  <c r="AK4"/>
  <c r="AK6" s="1"/>
  <c r="BE27"/>
  <c r="BC8"/>
  <c r="BC10" s="1"/>
  <c r="S14"/>
  <c r="S10"/>
  <c r="AK28"/>
  <c r="AK30" s="1"/>
  <c r="AM12"/>
  <c r="AM14" s="1"/>
  <c r="BE11"/>
  <c r="BE24"/>
  <c r="BE26" s="1"/>
  <c r="AM28"/>
  <c r="AM30" s="1"/>
  <c r="U2"/>
  <c r="U17"/>
  <c r="S18"/>
  <c r="S6"/>
  <c r="AK31"/>
  <c r="AM20"/>
  <c r="AM22" s="1"/>
  <c r="AM4"/>
  <c r="AM6" s="1"/>
  <c r="BE8"/>
  <c r="BE10" s="1"/>
  <c r="BC11"/>
  <c r="U5"/>
  <c r="BC24"/>
  <c r="BC26" s="1"/>
  <c r="BC27"/>
  <c r="AK12"/>
  <c r="AK14" s="1"/>
  <c r="BU16"/>
  <c r="BU18" s="1"/>
  <c r="BU19" s="1"/>
  <c r="BU20"/>
  <c r="BU22" s="1"/>
  <c r="BU23" s="1"/>
  <c r="U6"/>
  <c r="U25"/>
  <c r="U22"/>
  <c r="U30"/>
  <c r="AK20"/>
  <c r="AK22" s="1"/>
  <c r="BW16"/>
  <c r="BW18" s="1"/>
  <c r="BW20"/>
  <c r="BW22" s="1"/>
  <c r="U10"/>
  <c r="U21"/>
  <c r="U18"/>
  <c r="U29"/>
  <c r="U26"/>
  <c r="U14"/>
  <c r="BW19" l="1"/>
  <c r="BW23"/>
  <c r="C27" l="1"/>
  <c r="C15"/>
  <c r="A21"/>
  <c r="C5"/>
  <c r="A31"/>
  <c r="C19"/>
  <c r="A17"/>
  <c r="C23"/>
  <c r="A13"/>
  <c r="A33"/>
  <c r="C3"/>
  <c r="A25"/>
  <c r="C11"/>
  <c r="A5"/>
  <c r="C31"/>
  <c r="C21"/>
  <c r="A15"/>
  <c r="C7"/>
  <c r="A29"/>
  <c r="A9"/>
  <c r="A23" l="1"/>
  <c r="A11"/>
  <c r="A3"/>
  <c r="C33"/>
  <c r="C25"/>
  <c r="A19"/>
  <c r="A27"/>
  <c r="C9"/>
  <c r="A7" l="1"/>
  <c r="C29"/>
  <c r="C13"/>
  <c r="C17"/>
</calcChain>
</file>

<file path=xl/sharedStrings.xml><?xml version="1.0" encoding="utf-8"?>
<sst xmlns="http://schemas.openxmlformats.org/spreadsheetml/2006/main" count="489" uniqueCount="133">
  <si>
    <t>:</t>
  </si>
  <si>
    <t xml:space="preserve"> </t>
  </si>
  <si>
    <t>Besetzung KO:</t>
  </si>
  <si>
    <t>1. G1</t>
  </si>
  <si>
    <t>2. G16</t>
  </si>
  <si>
    <t>1. G9</t>
  </si>
  <si>
    <t>2. G8</t>
  </si>
  <si>
    <t>1. G5</t>
  </si>
  <si>
    <t>2. G12</t>
  </si>
  <si>
    <t>1. G13</t>
  </si>
  <si>
    <t>2. G4</t>
  </si>
  <si>
    <t>1. G3</t>
  </si>
  <si>
    <t>2. G14</t>
  </si>
  <si>
    <t>1. G11</t>
  </si>
  <si>
    <t>2. G6</t>
  </si>
  <si>
    <t>1. G7</t>
  </si>
  <si>
    <t>2. G10</t>
  </si>
  <si>
    <t>1. G15</t>
  </si>
  <si>
    <t>2. G2</t>
  </si>
  <si>
    <t>1. G2</t>
  </si>
  <si>
    <t>2. G15</t>
  </si>
  <si>
    <t>1. G10</t>
  </si>
  <si>
    <t>2. G7</t>
  </si>
  <si>
    <t>1. G6</t>
  </si>
  <si>
    <t>2. G11</t>
  </si>
  <si>
    <t>1.G14</t>
  </si>
  <si>
    <t>2. G3</t>
  </si>
  <si>
    <t>1. G4</t>
  </si>
  <si>
    <t>2. G13</t>
  </si>
  <si>
    <t>1. G12</t>
  </si>
  <si>
    <t>2. G5</t>
  </si>
  <si>
    <t>1. G8</t>
  </si>
  <si>
    <t>2. G9</t>
  </si>
  <si>
    <t>1. G16</t>
  </si>
  <si>
    <t>2. G1</t>
  </si>
  <si>
    <t>S1 - Tisch 1</t>
  </si>
  <si>
    <t>S2 - Tisch 2</t>
  </si>
  <si>
    <t>S3 - Tisch 3</t>
  </si>
  <si>
    <t>S4 - Tisch 4</t>
  </si>
  <si>
    <t>S9 - Tisch 1</t>
  </si>
  <si>
    <t>S10 - Tisch 2</t>
  </si>
  <si>
    <t>S11 - Tisch 3</t>
  </si>
  <si>
    <t>S12 - Tisch 4</t>
  </si>
  <si>
    <t>S5 - Tisch 5</t>
  </si>
  <si>
    <t>S6 - Tisch 6</t>
  </si>
  <si>
    <t>S7 - Tisch 7</t>
  </si>
  <si>
    <t>S8 - Tisch 8</t>
  </si>
  <si>
    <t>S13 - Tisch 5</t>
  </si>
  <si>
    <t>S14 - Tisch 6</t>
  </si>
  <si>
    <t>S15 - Tisch 7</t>
  </si>
  <si>
    <t>S16 - Tisch 8</t>
  </si>
  <si>
    <t>Barna Kovácsfi (HUN)</t>
  </si>
  <si>
    <t>Martin Csereklye (HUN)</t>
  </si>
  <si>
    <t>Patrik Borbély (HUN)</t>
  </si>
  <si>
    <t>Lukáš Hricov (SVK)</t>
  </si>
  <si>
    <t>Boldizsár Levik (HUN)</t>
  </si>
  <si>
    <t>Milan Černota (SVK)</t>
  </si>
  <si>
    <t xml:space="preserve"> Martin Biroš (SVK)</t>
  </si>
  <si>
    <t>Jenő Vajthó (HUN)</t>
  </si>
  <si>
    <t>Igor Zubák (SVK)</t>
  </si>
  <si>
    <t>László Major (HUN)</t>
  </si>
  <si>
    <t>René Fialek (SVK)</t>
  </si>
  <si>
    <t>Teqball Slovak open singles</t>
  </si>
  <si>
    <t>Filip Kiss (SVK)</t>
  </si>
  <si>
    <t>Marián Badár (SVK)</t>
  </si>
  <si>
    <t>Frankie Diaz (USA)</t>
  </si>
  <si>
    <t>Score</t>
  </si>
  <si>
    <t>Position</t>
  </si>
  <si>
    <t>Adrián Hricov (SVK)</t>
  </si>
  <si>
    <t>Marek Pokwap (POL)</t>
  </si>
  <si>
    <t>A1</t>
  </si>
  <si>
    <t>E1</t>
  </si>
  <si>
    <t>B2</t>
  </si>
  <si>
    <t>D1</t>
  </si>
  <si>
    <t>B1</t>
  </si>
  <si>
    <t>C1</t>
  </si>
  <si>
    <t>D2</t>
  </si>
  <si>
    <t>F1</t>
  </si>
  <si>
    <t>E2</t>
  </si>
  <si>
    <t>A2</t>
  </si>
  <si>
    <t>F2</t>
  </si>
  <si>
    <t>C2</t>
  </si>
  <si>
    <t>X</t>
  </si>
  <si>
    <t>Table 1</t>
  </si>
  <si>
    <t>Table 2</t>
  </si>
  <si>
    <t>Table 3</t>
  </si>
  <si>
    <t>Table 4</t>
  </si>
  <si>
    <t>Group A</t>
  </si>
  <si>
    <t>Group D</t>
  </si>
  <si>
    <t>Group B</t>
  </si>
  <si>
    <t>Group E</t>
  </si>
  <si>
    <t>Group C</t>
  </si>
  <si>
    <t>Time</t>
  </si>
  <si>
    <t>Group F</t>
  </si>
  <si>
    <t>Stôl 1 - 16:00</t>
  </si>
  <si>
    <t>Stôl 2 - 16:00</t>
  </si>
  <si>
    <t>Stôl 3 - 16:00</t>
  </si>
  <si>
    <t>Referee</t>
  </si>
  <si>
    <t>Tamas</t>
  </si>
  <si>
    <t>Görgényi</t>
  </si>
  <si>
    <t>Borbely</t>
  </si>
  <si>
    <t>Balazs</t>
  </si>
  <si>
    <t>Tomáš Stánik (SVK)</t>
  </si>
  <si>
    <t>Stôl 1 - 13:10</t>
  </si>
  <si>
    <t>Stôl 1 - 13:30</t>
  </si>
  <si>
    <t>Stôl 2 - 13:10</t>
  </si>
  <si>
    <t>Stôl 2 - 13:30</t>
  </si>
  <si>
    <t>Stôl 3 - 13:10</t>
  </si>
  <si>
    <t>Stôl 3 - 13:30</t>
  </si>
  <si>
    <t>Stôl 4 - 13:10</t>
  </si>
  <si>
    <t>Stôl 4 - 13:30</t>
  </si>
  <si>
    <t>Viczian</t>
  </si>
  <si>
    <t>Stôl 4 - 16:00</t>
  </si>
  <si>
    <t>2nd from 3th place</t>
  </si>
  <si>
    <t>4th from 3th place</t>
  </si>
  <si>
    <t>3th from 3th place</t>
  </si>
  <si>
    <t>1st from the 3th place</t>
  </si>
  <si>
    <t>Eightfinal</t>
  </si>
  <si>
    <t>Quarterfinal</t>
  </si>
  <si>
    <t>Semifinal</t>
  </si>
  <si>
    <t>Final</t>
  </si>
  <si>
    <t>Sunday</t>
  </si>
  <si>
    <t>Konrad Nowicki (POL)</t>
  </si>
  <si>
    <t>Petr Bubniak (CZE)</t>
  </si>
  <si>
    <t>David Kratochvíl (CZE)</t>
  </si>
  <si>
    <t>Lukáš Flaks (CZE)</t>
  </si>
  <si>
    <t>Ján Herout (CZE)</t>
  </si>
  <si>
    <t>Martin Serig (CZE)</t>
  </si>
  <si>
    <t>Balazs/Viczian</t>
  </si>
  <si>
    <t>Borbely/ Tamás</t>
  </si>
  <si>
    <t>Table 1/2</t>
  </si>
  <si>
    <t>Table 3/4</t>
  </si>
  <si>
    <t>Stefan Orlowski (POL)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</si>
</sst>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color indexed="9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16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  <font>
      <b/>
      <sz val="22"/>
      <name val="Tahoma"/>
      <family val="2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theme="1"/>
      <name val="Tahoma"/>
      <family val="2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/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4" fillId="6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9" borderId="0" xfId="0" applyFont="1" applyFill="1" applyBorder="1" applyAlignment="1">
      <alignment horizontal="center"/>
    </xf>
    <xf numFmtId="0" fontId="0" fillId="9" borderId="0" xfId="0" applyFill="1" applyBorder="1"/>
    <xf numFmtId="0" fontId="3" fillId="9" borderId="0" xfId="0" applyFont="1" applyFill="1" applyBorder="1"/>
    <xf numFmtId="0" fontId="4" fillId="9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1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0" fontId="11" fillId="5" borderId="2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4" fillId="5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0" fillId="2" borderId="0" xfId="0" applyFont="1" applyFill="1"/>
    <xf numFmtId="20" fontId="0" fillId="2" borderId="0" xfId="0" applyNumberFormat="1" applyFill="1"/>
    <xf numFmtId="0" fontId="10" fillId="9" borderId="0" xfId="0" applyFont="1" applyFill="1" applyBorder="1"/>
    <xf numFmtId="20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0" fillId="0" borderId="0" xfId="0" applyFill="1"/>
    <xf numFmtId="0" fontId="3" fillId="5" borderId="1" xfId="0" applyFont="1" applyFill="1" applyBorder="1" applyAlignment="1" applyProtection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0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0" fontId="0" fillId="2" borderId="1" xfId="0" applyNumberFormat="1" applyFill="1" applyBorder="1"/>
    <xf numFmtId="0" fontId="3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0" fillId="9" borderId="1" xfId="0" applyFill="1" applyBorder="1"/>
    <xf numFmtId="20" fontId="17" fillId="2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7" xfId="0" applyFont="1" applyFill="1" applyBorder="1" applyAlignment="1"/>
    <xf numFmtId="0" fontId="14" fillId="2" borderId="7" xfId="0" applyFont="1" applyFill="1" applyBorder="1" applyAlignment="1"/>
    <xf numFmtId="0" fontId="11" fillId="2" borderId="0" xfId="0" applyFont="1" applyFill="1" applyBorder="1" applyAlignment="1"/>
    <xf numFmtId="0" fontId="3" fillId="0" borderId="6" xfId="0" applyFont="1" applyFill="1" applyBorder="1" applyAlignment="1"/>
    <xf numFmtId="0" fontId="11" fillId="9" borderId="7" xfId="0" applyFont="1" applyFill="1" applyBorder="1" applyAlignment="1"/>
    <xf numFmtId="0" fontId="11" fillId="2" borderId="7" xfId="0" applyFont="1" applyFill="1" applyBorder="1" applyAlignment="1"/>
    <xf numFmtId="0" fontId="11" fillId="2" borderId="0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3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1">
    <cellStyle name="normálne" xfId="0" builtinId="0"/>
  </cellStyles>
  <dxfs count="2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nierplan%20M%20KL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oehn/Lokale%20Einstellungen/Temporary%20Internet%20Files/OLK95/LigaSpielpl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KO32"/>
      <sheetName val="Druck KO32"/>
      <sheetName val="Wertung"/>
    </sheetNames>
    <sheetDataSet>
      <sheetData sheetId="0">
        <row r="5">
          <cell r="W5" t="str">
            <v>Raketenpenis</v>
          </cell>
        </row>
      </sheetData>
      <sheetData sheetId="1">
        <row r="31">
          <cell r="Y31" t="str">
            <v>Don Heado Corleone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1">
          <cell r="Y31" t="str">
            <v>Schnäpps Power</v>
          </cell>
          <cell r="Z31">
            <v>3</v>
          </cell>
          <cell r="AA31">
            <v>1</v>
          </cell>
          <cell r="AB31">
            <v>7</v>
          </cell>
          <cell r="AC31">
            <v>2</v>
          </cell>
          <cell r="AD31">
            <v>3005</v>
          </cell>
          <cell r="AE31">
            <v>2</v>
          </cell>
        </row>
        <row r="32">
          <cell r="Y32" t="str">
            <v>Der namenlose Brecher</v>
          </cell>
          <cell r="Z32">
            <v>2</v>
          </cell>
          <cell r="AA32">
            <v>2</v>
          </cell>
          <cell r="AB32">
            <v>4</v>
          </cell>
          <cell r="AC32">
            <v>2</v>
          </cell>
          <cell r="AD32">
            <v>2002</v>
          </cell>
          <cell r="AE32">
            <v>3</v>
          </cell>
        </row>
        <row r="33">
          <cell r="Y33" t="str">
            <v>King Marcel</v>
          </cell>
          <cell r="Z33">
            <v>1</v>
          </cell>
          <cell r="AA33">
            <v>3</v>
          </cell>
          <cell r="AB33">
            <v>2</v>
          </cell>
          <cell r="AC33">
            <v>6</v>
          </cell>
          <cell r="AD33">
            <v>996</v>
          </cell>
          <cell r="AE33">
            <v>4</v>
          </cell>
        </row>
        <row r="34">
          <cell r="Y34" t="str">
            <v>Oh, ein Gerstens. Sext.</v>
          </cell>
          <cell r="Z34">
            <v>4</v>
          </cell>
          <cell r="AA34">
            <v>0</v>
          </cell>
          <cell r="AB34">
            <v>8</v>
          </cell>
          <cell r="AC34">
            <v>1</v>
          </cell>
          <cell r="AD34">
            <v>4007</v>
          </cell>
          <cell r="AE34">
            <v>1</v>
          </cell>
        </row>
        <row r="35">
          <cell r="Y35" t="str">
            <v>S95</v>
          </cell>
          <cell r="Z35">
            <v>0</v>
          </cell>
          <cell r="AA35">
            <v>4</v>
          </cell>
          <cell r="AB35">
            <v>0</v>
          </cell>
          <cell r="AC35">
            <v>8</v>
          </cell>
          <cell r="AD35">
            <v>-8</v>
          </cell>
          <cell r="AE35">
            <v>5</v>
          </cell>
        </row>
      </sheetData>
      <sheetData sheetId="10">
        <row r="31">
          <cell r="Y31" t="str">
            <v>Texas Rotbock</v>
          </cell>
          <cell r="Z31">
            <v>2</v>
          </cell>
          <cell r="AA31">
            <v>2</v>
          </cell>
          <cell r="AB31">
            <v>4</v>
          </cell>
          <cell r="AC31">
            <v>4</v>
          </cell>
          <cell r="AD31">
            <v>2000</v>
          </cell>
          <cell r="AE31">
            <v>3</v>
          </cell>
        </row>
        <row r="32">
          <cell r="Y32" t="str">
            <v>Spiff</v>
          </cell>
          <cell r="Z32">
            <v>4</v>
          </cell>
          <cell r="AA32">
            <v>0</v>
          </cell>
          <cell r="AB32">
            <v>8</v>
          </cell>
          <cell r="AC32">
            <v>0</v>
          </cell>
          <cell r="AD32">
            <v>4008</v>
          </cell>
          <cell r="AE32">
            <v>1</v>
          </cell>
        </row>
        <row r="33">
          <cell r="Y33" t="str">
            <v>Schummelpilz</v>
          </cell>
          <cell r="Z33">
            <v>3</v>
          </cell>
          <cell r="AA33">
            <v>1</v>
          </cell>
          <cell r="AB33">
            <v>6</v>
          </cell>
          <cell r="AC33">
            <v>2</v>
          </cell>
          <cell r="AD33">
            <v>3004</v>
          </cell>
          <cell r="AE33">
            <v>2</v>
          </cell>
        </row>
        <row r="34">
          <cell r="Y34" t="str">
            <v>Stadtaffe</v>
          </cell>
          <cell r="Z34">
            <v>1</v>
          </cell>
          <cell r="AA34">
            <v>3</v>
          </cell>
          <cell r="AB34">
            <v>2</v>
          </cell>
          <cell r="AC34">
            <v>6</v>
          </cell>
          <cell r="AD34">
            <v>996</v>
          </cell>
          <cell r="AE34">
            <v>4</v>
          </cell>
        </row>
        <row r="35">
          <cell r="Y35" t="str">
            <v>S105</v>
          </cell>
          <cell r="Z35">
            <v>0</v>
          </cell>
          <cell r="AA35">
            <v>4</v>
          </cell>
          <cell r="AB35">
            <v>0</v>
          </cell>
          <cell r="AC35">
            <v>8</v>
          </cell>
          <cell r="AD35">
            <v>-8</v>
          </cell>
          <cell r="AE35">
            <v>5</v>
          </cell>
        </row>
      </sheetData>
      <sheetData sheetId="11">
        <row r="31">
          <cell r="Y31" t="str">
            <v>Rolli der Schlächter</v>
          </cell>
          <cell r="Z31">
            <v>4</v>
          </cell>
          <cell r="AA31">
            <v>0</v>
          </cell>
          <cell r="AB31">
            <v>8</v>
          </cell>
          <cell r="AC31">
            <v>0</v>
          </cell>
          <cell r="AD31">
            <v>4008</v>
          </cell>
          <cell r="AE31">
            <v>1</v>
          </cell>
        </row>
        <row r="32">
          <cell r="Y32" t="str">
            <v>Biervampier</v>
          </cell>
          <cell r="Z32">
            <v>3</v>
          </cell>
          <cell r="AA32">
            <v>1</v>
          </cell>
          <cell r="AB32">
            <v>6</v>
          </cell>
          <cell r="AC32">
            <v>2</v>
          </cell>
          <cell r="AD32">
            <v>3004</v>
          </cell>
          <cell r="AE32">
            <v>2</v>
          </cell>
        </row>
        <row r="33">
          <cell r="Y33" t="str">
            <v>Der Flitzer</v>
          </cell>
          <cell r="Z33">
            <v>2</v>
          </cell>
          <cell r="AA33">
            <v>2</v>
          </cell>
          <cell r="AB33">
            <v>4</v>
          </cell>
          <cell r="AC33">
            <v>5</v>
          </cell>
          <cell r="AD33">
            <v>1999</v>
          </cell>
          <cell r="AE33">
            <v>3</v>
          </cell>
        </row>
        <row r="34">
          <cell r="Y34" t="str">
            <v>Headsche gern</v>
          </cell>
          <cell r="Z34">
            <v>1</v>
          </cell>
          <cell r="AA34">
            <v>3</v>
          </cell>
          <cell r="AB34">
            <v>3</v>
          </cell>
          <cell r="AC34">
            <v>6</v>
          </cell>
          <cell r="AD34">
            <v>997</v>
          </cell>
          <cell r="AE34">
            <v>4</v>
          </cell>
        </row>
        <row r="35">
          <cell r="Y35" t="str">
            <v>S115</v>
          </cell>
          <cell r="Z35">
            <v>0</v>
          </cell>
          <cell r="AA35">
            <v>4</v>
          </cell>
          <cell r="AB35">
            <v>0</v>
          </cell>
          <cell r="AC35">
            <v>8</v>
          </cell>
          <cell r="AD35">
            <v>-8</v>
          </cell>
          <cell r="AE35">
            <v>5</v>
          </cell>
        </row>
      </sheetData>
      <sheetData sheetId="12">
        <row r="31">
          <cell r="Y31" t="str">
            <v>Hans de Bour</v>
          </cell>
          <cell r="Z31">
            <v>4</v>
          </cell>
          <cell r="AA31">
            <v>0</v>
          </cell>
          <cell r="AB31">
            <v>8</v>
          </cell>
          <cell r="AC31">
            <v>1</v>
          </cell>
          <cell r="AD31">
            <v>4007</v>
          </cell>
          <cell r="AE31">
            <v>1</v>
          </cell>
        </row>
        <row r="32">
          <cell r="Y32" t="str">
            <v>Sniper Schorsch</v>
          </cell>
          <cell r="Z32">
            <v>3</v>
          </cell>
          <cell r="AA32">
            <v>1</v>
          </cell>
          <cell r="AB32">
            <v>7</v>
          </cell>
          <cell r="AC32">
            <v>2</v>
          </cell>
          <cell r="AD32">
            <v>3005</v>
          </cell>
          <cell r="AE32">
            <v>2</v>
          </cell>
        </row>
        <row r="33">
          <cell r="Y33" t="str">
            <v>Philipp</v>
          </cell>
          <cell r="Z33">
            <v>1</v>
          </cell>
          <cell r="AA33">
            <v>3</v>
          </cell>
          <cell r="AB33">
            <v>2</v>
          </cell>
          <cell r="AC33">
            <v>6</v>
          </cell>
          <cell r="AD33">
            <v>996</v>
          </cell>
          <cell r="AE33">
            <v>4</v>
          </cell>
        </row>
        <row r="34">
          <cell r="Y34" t="str">
            <v>Stifflers Mom</v>
          </cell>
          <cell r="Z34">
            <v>2</v>
          </cell>
          <cell r="AA34">
            <v>2</v>
          </cell>
          <cell r="AB34">
            <v>4</v>
          </cell>
          <cell r="AC34">
            <v>4</v>
          </cell>
          <cell r="AD34">
            <v>2000</v>
          </cell>
          <cell r="AE34">
            <v>3</v>
          </cell>
        </row>
        <row r="35">
          <cell r="Y35" t="str">
            <v>S125</v>
          </cell>
          <cell r="Z35">
            <v>0</v>
          </cell>
          <cell r="AA35">
            <v>4</v>
          </cell>
          <cell r="AB35">
            <v>0</v>
          </cell>
          <cell r="AC35">
            <v>8</v>
          </cell>
          <cell r="AD35">
            <v>-8</v>
          </cell>
          <cell r="AE35">
            <v>5</v>
          </cell>
        </row>
      </sheetData>
      <sheetData sheetId="13">
        <row r="31">
          <cell r="Y31" t="str">
            <v>Raketenpenis</v>
          </cell>
          <cell r="Z31">
            <v>3</v>
          </cell>
          <cell r="AA31">
            <v>1</v>
          </cell>
          <cell r="AB31">
            <v>7</v>
          </cell>
          <cell r="AC31">
            <v>2</v>
          </cell>
          <cell r="AD31">
            <v>3005</v>
          </cell>
          <cell r="AE31">
            <v>2</v>
          </cell>
        </row>
        <row r="32">
          <cell r="Y32" t="str">
            <v>Headonis</v>
          </cell>
          <cell r="Z32">
            <v>4</v>
          </cell>
          <cell r="AA32">
            <v>0</v>
          </cell>
          <cell r="AB32">
            <v>8</v>
          </cell>
          <cell r="AC32">
            <v>1</v>
          </cell>
          <cell r="AD32">
            <v>4007</v>
          </cell>
          <cell r="AE32">
            <v>1</v>
          </cell>
        </row>
        <row r="33">
          <cell r="Y33" t="str">
            <v>Dr. Bang</v>
          </cell>
          <cell r="Z33">
            <v>2</v>
          </cell>
          <cell r="AA33">
            <v>2</v>
          </cell>
          <cell r="AB33">
            <v>4</v>
          </cell>
          <cell r="AC33">
            <v>4</v>
          </cell>
          <cell r="AD33">
            <v>2000</v>
          </cell>
          <cell r="AE33">
            <v>3</v>
          </cell>
        </row>
        <row r="34">
          <cell r="Y34" t="str">
            <v>Der chilenische Bayer</v>
          </cell>
          <cell r="Z34">
            <v>1</v>
          </cell>
          <cell r="AA34">
            <v>3</v>
          </cell>
          <cell r="AB34">
            <v>2</v>
          </cell>
          <cell r="AC34">
            <v>6</v>
          </cell>
          <cell r="AD34">
            <v>996</v>
          </cell>
          <cell r="AE34">
            <v>4</v>
          </cell>
        </row>
        <row r="35">
          <cell r="Y35" t="str">
            <v>S135</v>
          </cell>
          <cell r="Z35">
            <v>0</v>
          </cell>
          <cell r="AA35">
            <v>4</v>
          </cell>
          <cell r="AB35">
            <v>0</v>
          </cell>
          <cell r="AC35">
            <v>8</v>
          </cell>
          <cell r="AD35">
            <v>-8</v>
          </cell>
          <cell r="AE35">
            <v>5</v>
          </cell>
        </row>
      </sheetData>
      <sheetData sheetId="14">
        <row r="31">
          <cell r="Y31" t="str">
            <v>Brüno Ballsacce</v>
          </cell>
          <cell r="Z31">
            <v>2</v>
          </cell>
          <cell r="AA31">
            <v>2</v>
          </cell>
          <cell r="AB31">
            <v>6</v>
          </cell>
          <cell r="AC31">
            <v>4</v>
          </cell>
          <cell r="AD31">
            <v>2002</v>
          </cell>
          <cell r="AE31">
            <v>2</v>
          </cell>
        </row>
        <row r="32">
          <cell r="Y32" t="str">
            <v>Promilla</v>
          </cell>
          <cell r="Z32">
            <v>4</v>
          </cell>
          <cell r="AA32">
            <v>0</v>
          </cell>
          <cell r="AB32">
            <v>8</v>
          </cell>
          <cell r="AC32">
            <v>1</v>
          </cell>
          <cell r="AD32">
            <v>4007</v>
          </cell>
          <cell r="AE32">
            <v>1</v>
          </cell>
        </row>
        <row r="33">
          <cell r="Y33" t="str">
            <v>Mäns</v>
          </cell>
          <cell r="Z33">
            <v>2</v>
          </cell>
          <cell r="AA33">
            <v>2</v>
          </cell>
          <cell r="AB33">
            <v>4</v>
          </cell>
          <cell r="AC33">
            <v>5</v>
          </cell>
          <cell r="AD33">
            <v>1999</v>
          </cell>
          <cell r="AE33">
            <v>4</v>
          </cell>
        </row>
        <row r="34">
          <cell r="Y34" t="str">
            <v>Der Unnötige</v>
          </cell>
          <cell r="Z34">
            <v>2</v>
          </cell>
          <cell r="AA34">
            <v>2</v>
          </cell>
          <cell r="AB34">
            <v>5</v>
          </cell>
          <cell r="AC34">
            <v>5</v>
          </cell>
          <cell r="AD34">
            <v>2000</v>
          </cell>
          <cell r="AE34">
            <v>3</v>
          </cell>
        </row>
        <row r="35">
          <cell r="Y35" t="str">
            <v>S145</v>
          </cell>
          <cell r="Z35">
            <v>0</v>
          </cell>
          <cell r="AA35">
            <v>4</v>
          </cell>
          <cell r="AB35">
            <v>0</v>
          </cell>
          <cell r="AC35">
            <v>8</v>
          </cell>
          <cell r="AD35">
            <v>-8</v>
          </cell>
          <cell r="AE35">
            <v>5</v>
          </cell>
        </row>
      </sheetData>
      <sheetData sheetId="15">
        <row r="31">
          <cell r="Y31" t="str">
            <v>Kakko das Scheerhuhn</v>
          </cell>
          <cell r="Z31">
            <v>3</v>
          </cell>
          <cell r="AA31">
            <v>1</v>
          </cell>
          <cell r="AB31">
            <v>7</v>
          </cell>
          <cell r="AC31">
            <v>2</v>
          </cell>
          <cell r="AD31">
            <v>3005</v>
          </cell>
          <cell r="AE31">
            <v>2</v>
          </cell>
        </row>
        <row r="32">
          <cell r="Y32" t="str">
            <v>Heineken</v>
          </cell>
          <cell r="Z32">
            <v>4</v>
          </cell>
          <cell r="AA32">
            <v>0</v>
          </cell>
          <cell r="AB32">
            <v>8</v>
          </cell>
          <cell r="AC32">
            <v>1</v>
          </cell>
          <cell r="AD32">
            <v>4007</v>
          </cell>
          <cell r="AE32">
            <v>1</v>
          </cell>
        </row>
        <row r="33">
          <cell r="Y33" t="str">
            <v>Bört</v>
          </cell>
          <cell r="Z33">
            <v>1</v>
          </cell>
          <cell r="AA33">
            <v>3</v>
          </cell>
          <cell r="AB33">
            <v>2</v>
          </cell>
          <cell r="AC33">
            <v>6</v>
          </cell>
          <cell r="AD33">
            <v>996</v>
          </cell>
          <cell r="AE33">
            <v>4</v>
          </cell>
        </row>
        <row r="34">
          <cell r="Y34" t="str">
            <v>Headjack</v>
          </cell>
          <cell r="Z34">
            <v>2</v>
          </cell>
          <cell r="AA34">
            <v>2</v>
          </cell>
          <cell r="AB34">
            <v>4</v>
          </cell>
          <cell r="AC34">
            <v>4</v>
          </cell>
          <cell r="AD34">
            <v>2000</v>
          </cell>
          <cell r="AE34">
            <v>3</v>
          </cell>
        </row>
        <row r="35">
          <cell r="Y35" t="str">
            <v>S155</v>
          </cell>
          <cell r="Z35">
            <v>0</v>
          </cell>
          <cell r="AA35">
            <v>4</v>
          </cell>
          <cell r="AB35">
            <v>0</v>
          </cell>
          <cell r="AC35">
            <v>8</v>
          </cell>
          <cell r="AD35">
            <v>-8</v>
          </cell>
          <cell r="AE35">
            <v>5</v>
          </cell>
        </row>
      </sheetData>
      <sheetData sheetId="16">
        <row r="31">
          <cell r="Y31" t="str">
            <v>100% Fabrizio</v>
          </cell>
          <cell r="Z31">
            <v>1</v>
          </cell>
          <cell r="AA31">
            <v>3</v>
          </cell>
          <cell r="AB31">
            <v>3</v>
          </cell>
          <cell r="AC31">
            <v>6</v>
          </cell>
          <cell r="AD31">
            <v>997</v>
          </cell>
          <cell r="AE31">
            <v>5</v>
          </cell>
        </row>
        <row r="32">
          <cell r="Y32" t="str">
            <v>Headi Bobic</v>
          </cell>
          <cell r="Z32">
            <v>2</v>
          </cell>
          <cell r="AA32">
            <v>2</v>
          </cell>
          <cell r="AB32">
            <v>4</v>
          </cell>
          <cell r="AC32">
            <v>4</v>
          </cell>
          <cell r="AD32">
            <v>2000</v>
          </cell>
          <cell r="AE32">
            <v>3</v>
          </cell>
        </row>
        <row r="33">
          <cell r="Y33" t="str">
            <v>Ron Promillo</v>
          </cell>
          <cell r="Z33">
            <v>3</v>
          </cell>
          <cell r="AA33">
            <v>1</v>
          </cell>
          <cell r="AB33">
            <v>6</v>
          </cell>
          <cell r="AC33">
            <v>4</v>
          </cell>
          <cell r="AD33">
            <v>3002</v>
          </cell>
          <cell r="AE33">
            <v>2</v>
          </cell>
        </row>
        <row r="34">
          <cell r="Y34" t="str">
            <v>Jupiter Jones</v>
          </cell>
          <cell r="Z34">
            <v>3</v>
          </cell>
          <cell r="AA34">
            <v>1</v>
          </cell>
          <cell r="AB34">
            <v>7</v>
          </cell>
          <cell r="AC34">
            <v>3</v>
          </cell>
          <cell r="AD34">
            <v>3004</v>
          </cell>
          <cell r="AE34">
            <v>1</v>
          </cell>
        </row>
        <row r="35">
          <cell r="Y35" t="str">
            <v>Fläti</v>
          </cell>
          <cell r="Z35">
            <v>1</v>
          </cell>
          <cell r="AA35">
            <v>3</v>
          </cell>
          <cell r="AB35">
            <v>3</v>
          </cell>
          <cell r="AC35">
            <v>6</v>
          </cell>
          <cell r="AD35">
            <v>997</v>
          </cell>
          <cell r="AE35">
            <v>4</v>
          </cell>
        </row>
      </sheetData>
      <sheetData sheetId="17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ga-Spielplan"/>
      <sheetName val="Liga-Formel"/>
      <sheetName val="Tabelle"/>
    </sheetNames>
    <sheetDataSet>
      <sheetData sheetId="0">
        <row r="3">
          <cell r="H3">
            <v>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AL80"/>
  <sheetViews>
    <sheetView tabSelected="1" topLeftCell="A7" workbookViewId="0">
      <selection activeCell="B20" sqref="B20"/>
    </sheetView>
  </sheetViews>
  <sheetFormatPr defaultColWidth="11.5546875" defaultRowHeight="13.2"/>
  <cols>
    <col min="1" max="1" width="7.88671875" customWidth="1"/>
    <col min="2" max="2" width="22.5546875" customWidth="1"/>
    <col min="3" max="4" width="7.77734375" customWidth="1"/>
    <col min="5" max="5" width="8.21875" customWidth="1"/>
    <col min="6" max="6" width="7.77734375" customWidth="1"/>
    <col min="7" max="7" width="9.44140625" customWidth="1"/>
    <col min="8" max="8" width="8.33203125" customWidth="1"/>
    <col min="9" max="9" width="15" customWidth="1"/>
    <col min="10" max="10" width="12.5546875" customWidth="1"/>
    <col min="11" max="11" width="20.6640625" customWidth="1"/>
    <col min="12" max="12" width="7.6640625" customWidth="1"/>
    <col min="13" max="13" width="8" customWidth="1"/>
    <col min="14" max="14" width="7.77734375" customWidth="1"/>
    <col min="15" max="15" width="7.109375" customWidth="1"/>
    <col min="16" max="16" width="6.5546875" customWidth="1"/>
    <col min="17" max="17" width="8.88671875" customWidth="1"/>
    <col min="18" max="18" width="10.88671875" customWidth="1"/>
    <col min="19" max="19" width="10.44140625" customWidth="1"/>
    <col min="20" max="21" width="3.6640625" customWidth="1"/>
    <col min="22" max="22" width="8" customWidth="1"/>
    <col min="23" max="23" width="5.6640625" customWidth="1"/>
    <col min="24" max="24" width="22.88671875" bestFit="1" customWidth="1"/>
    <col min="25" max="29" width="3.6640625" customWidth="1"/>
  </cols>
  <sheetData>
    <row r="1" spans="1:33" ht="25.2" customHeight="1">
      <c r="A1" s="4"/>
      <c r="B1" s="87" t="s">
        <v>62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ht="13.95" customHeight="1">
      <c r="A2" s="3"/>
      <c r="B2" s="3"/>
      <c r="C2" s="3"/>
      <c r="D2" s="46" t="s">
        <v>83</v>
      </c>
      <c r="E2" s="3"/>
      <c r="F2" s="3"/>
      <c r="G2" s="3"/>
      <c r="H2" s="3"/>
      <c r="I2" s="71"/>
      <c r="J2" s="3"/>
      <c r="K2" s="3"/>
      <c r="L2" s="3"/>
      <c r="M2" s="46" t="s">
        <v>86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95" customHeight="1">
      <c r="A3" s="3"/>
      <c r="B3" s="11" t="s">
        <v>87</v>
      </c>
      <c r="C3" s="33">
        <v>1</v>
      </c>
      <c r="D3" s="33">
        <v>2</v>
      </c>
      <c r="E3" s="33">
        <v>3</v>
      </c>
      <c r="F3" s="33">
        <v>4</v>
      </c>
      <c r="G3" s="12" t="s">
        <v>66</v>
      </c>
      <c r="H3" s="65" t="s">
        <v>67</v>
      </c>
      <c r="I3" s="71"/>
      <c r="J3" s="3"/>
      <c r="K3" s="11" t="s">
        <v>88</v>
      </c>
      <c r="L3" s="33">
        <v>1</v>
      </c>
      <c r="M3" s="33">
        <v>2</v>
      </c>
      <c r="N3" s="33">
        <v>3</v>
      </c>
      <c r="O3" s="33">
        <v>4</v>
      </c>
      <c r="P3" s="12" t="s">
        <v>66</v>
      </c>
      <c r="Q3" s="12" t="s">
        <v>67</v>
      </c>
      <c r="R3" s="30"/>
      <c r="S3" s="84"/>
      <c r="T3" s="85"/>
      <c r="U3" s="84"/>
      <c r="V3" s="85"/>
      <c r="W3" s="29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95" customHeight="1">
      <c r="A4" s="46">
        <v>1</v>
      </c>
      <c r="B4" s="79" t="s">
        <v>52</v>
      </c>
      <c r="C4" s="13" t="s">
        <v>82</v>
      </c>
      <c r="D4" s="13"/>
      <c r="E4" s="13"/>
      <c r="F4" s="13"/>
      <c r="G4" s="12"/>
      <c r="H4" s="65"/>
      <c r="I4" s="71"/>
      <c r="J4" s="46">
        <v>1</v>
      </c>
      <c r="K4" s="79" t="s">
        <v>65</v>
      </c>
      <c r="L4" s="13" t="s">
        <v>82</v>
      </c>
      <c r="M4" s="13"/>
      <c r="N4" s="13"/>
      <c r="O4" s="13"/>
      <c r="P4" s="12"/>
      <c r="Q4" s="12"/>
      <c r="R4" s="31"/>
      <c r="S4" s="28"/>
      <c r="T4" s="28"/>
      <c r="U4" s="28"/>
      <c r="V4" s="28"/>
      <c r="W4" s="28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3.95" customHeight="1">
      <c r="A5" s="46">
        <v>2</v>
      </c>
      <c r="B5" s="79" t="s">
        <v>122</v>
      </c>
      <c r="C5" s="13"/>
      <c r="D5" s="13" t="s">
        <v>82</v>
      </c>
      <c r="E5" s="13"/>
      <c r="F5" s="13"/>
      <c r="G5" s="12"/>
      <c r="H5" s="65"/>
      <c r="I5" s="71"/>
      <c r="J5" s="46">
        <v>2</v>
      </c>
      <c r="K5" s="79" t="s">
        <v>126</v>
      </c>
      <c r="L5" s="13"/>
      <c r="M5" s="13" t="s">
        <v>82</v>
      </c>
      <c r="N5" s="13"/>
      <c r="O5" s="13"/>
      <c r="P5" s="12"/>
      <c r="Q5" s="12"/>
      <c r="R5" s="32"/>
      <c r="S5" s="28"/>
      <c r="T5" s="28"/>
      <c r="U5" s="28"/>
      <c r="V5" s="28"/>
      <c r="W5" s="28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3.95" customHeight="1">
      <c r="A6" s="46">
        <v>3</v>
      </c>
      <c r="B6" s="79" t="s">
        <v>57</v>
      </c>
      <c r="C6" s="13"/>
      <c r="D6" s="13"/>
      <c r="E6" s="13" t="s">
        <v>82</v>
      </c>
      <c r="F6" s="13"/>
      <c r="G6" s="12"/>
      <c r="H6" s="65"/>
      <c r="I6" s="71"/>
      <c r="J6" s="46">
        <v>3</v>
      </c>
      <c r="K6" s="79" t="s">
        <v>55</v>
      </c>
      <c r="L6" s="13"/>
      <c r="M6" s="13"/>
      <c r="N6" s="13" t="s">
        <v>82</v>
      </c>
      <c r="O6" s="13"/>
      <c r="P6" s="12"/>
      <c r="Q6" s="12"/>
      <c r="R6" s="28"/>
      <c r="S6" s="28"/>
      <c r="T6" s="28"/>
      <c r="U6" s="28"/>
      <c r="V6" s="28"/>
      <c r="W6" s="28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95" customHeight="1">
      <c r="A7" s="46">
        <v>4</v>
      </c>
      <c r="B7" s="80" t="s">
        <v>60</v>
      </c>
      <c r="C7" s="54"/>
      <c r="D7" s="54"/>
      <c r="E7" s="54"/>
      <c r="F7" s="54" t="s">
        <v>82</v>
      </c>
      <c r="G7" s="53"/>
      <c r="H7" s="65"/>
      <c r="I7" s="3"/>
      <c r="J7" s="46">
        <v>4</v>
      </c>
      <c r="K7" s="80" t="s">
        <v>61</v>
      </c>
      <c r="L7" s="54"/>
      <c r="M7" s="54"/>
      <c r="N7" s="54"/>
      <c r="O7" s="54" t="s">
        <v>82</v>
      </c>
      <c r="P7" s="53"/>
      <c r="Q7" s="53"/>
      <c r="R7" s="28"/>
      <c r="S7" s="28"/>
      <c r="T7" s="28"/>
      <c r="U7" s="28"/>
      <c r="V7" s="28"/>
      <c r="W7" s="28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.95" customHeight="1">
      <c r="A8" s="55" t="s">
        <v>92</v>
      </c>
      <c r="B8" s="9"/>
      <c r="C8" s="9"/>
      <c r="D8" s="56" t="s">
        <v>66</v>
      </c>
      <c r="E8" s="9"/>
      <c r="F8" s="9"/>
      <c r="G8" s="9"/>
      <c r="H8" s="9"/>
      <c r="I8" s="57" t="s">
        <v>97</v>
      </c>
      <c r="J8" s="60" t="s">
        <v>92</v>
      </c>
      <c r="K8" s="61"/>
      <c r="L8" s="62" t="s">
        <v>66</v>
      </c>
      <c r="M8" s="61"/>
      <c r="N8" s="61"/>
      <c r="O8" s="61"/>
      <c r="P8" s="61"/>
      <c r="Q8" s="63"/>
      <c r="R8" s="57" t="s">
        <v>97</v>
      </c>
      <c r="S8" s="28"/>
      <c r="T8" s="28"/>
      <c r="U8" s="28"/>
      <c r="V8" s="28"/>
      <c r="W8" s="2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.95" customHeight="1">
      <c r="A9" s="58">
        <v>0.41666666666666669</v>
      </c>
      <c r="B9" s="86" t="str">
        <f>S_51_2</f>
        <v>Konrad Nowicki (POL)</v>
      </c>
      <c r="C9" s="86"/>
      <c r="D9" s="22" t="s">
        <v>0</v>
      </c>
      <c r="E9" s="86" t="str">
        <f>S_51_3</f>
        <v xml:space="preserve"> Martin Biroš (SVK)</v>
      </c>
      <c r="F9" s="86"/>
      <c r="G9" s="86"/>
      <c r="H9" s="56" t="s">
        <v>83</v>
      </c>
      <c r="I9" s="59" t="s">
        <v>129</v>
      </c>
      <c r="J9" s="58">
        <v>0.41666666666666669</v>
      </c>
      <c r="K9" s="52" t="str">
        <f>S_54_2</f>
        <v>Ján Herout (CZE)</v>
      </c>
      <c r="L9" s="22" t="s">
        <v>0</v>
      </c>
      <c r="M9" s="86" t="str">
        <f>S_54_3</f>
        <v>Boldizsár Levik (HUN)</v>
      </c>
      <c r="N9" s="86"/>
      <c r="O9" s="86"/>
      <c r="P9" s="86"/>
      <c r="Q9" s="62" t="s">
        <v>86</v>
      </c>
      <c r="R9" s="59" t="s">
        <v>100</v>
      </c>
      <c r="S9" s="34"/>
      <c r="T9" s="34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3" ht="13.95" customHeight="1">
      <c r="A10" s="58">
        <v>0.43055555555555558</v>
      </c>
      <c r="B10" s="86" t="str">
        <f>S_51_4</f>
        <v>László Major (HUN)</v>
      </c>
      <c r="C10" s="86"/>
      <c r="D10" s="22" t="s">
        <v>0</v>
      </c>
      <c r="E10" s="81" t="str">
        <f>S_51_1</f>
        <v>Martin Csereklye (HUN)</v>
      </c>
      <c r="F10" s="82"/>
      <c r="G10" s="83"/>
      <c r="H10" s="56" t="s">
        <v>83</v>
      </c>
      <c r="I10" s="59" t="s">
        <v>100</v>
      </c>
      <c r="J10" s="58">
        <v>0.43055555555555558</v>
      </c>
      <c r="K10" s="52" t="str">
        <f>S_54_4</f>
        <v>René Fialek (SVK)</v>
      </c>
      <c r="L10" s="22" t="s">
        <v>0</v>
      </c>
      <c r="M10" s="86" t="str">
        <f>S_54_1</f>
        <v>Frankie Diaz (USA)</v>
      </c>
      <c r="N10" s="86"/>
      <c r="O10" s="86"/>
      <c r="P10" s="86"/>
      <c r="Q10" s="62" t="s">
        <v>86</v>
      </c>
      <c r="R10" s="59" t="s">
        <v>98</v>
      </c>
      <c r="S10" s="34"/>
      <c r="T10" s="34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3" ht="13.95" customHeight="1">
      <c r="A11" s="58">
        <v>0.44444444444444442</v>
      </c>
      <c r="B11" s="86" t="str">
        <f>S_51_2</f>
        <v>Konrad Nowicki (POL)</v>
      </c>
      <c r="C11" s="86"/>
      <c r="D11" s="22" t="s">
        <v>0</v>
      </c>
      <c r="E11" s="86" t="str">
        <f>S_51_4</f>
        <v>László Major (HUN)</v>
      </c>
      <c r="F11" s="86"/>
      <c r="G11" s="86"/>
      <c r="H11" s="56" t="s">
        <v>83</v>
      </c>
      <c r="I11" s="59" t="s">
        <v>100</v>
      </c>
      <c r="J11" s="58">
        <v>0.44444444444444442</v>
      </c>
      <c r="K11" s="52" t="str">
        <f>S_54_2</f>
        <v>Ján Herout (CZE)</v>
      </c>
      <c r="L11" s="22" t="s">
        <v>0</v>
      </c>
      <c r="M11" s="86" t="str">
        <f>S_54_4</f>
        <v>René Fialek (SVK)</v>
      </c>
      <c r="N11" s="86"/>
      <c r="O11" s="86"/>
      <c r="P11" s="86"/>
      <c r="Q11" s="62" t="s">
        <v>86</v>
      </c>
      <c r="R11" s="59" t="s">
        <v>98</v>
      </c>
      <c r="S11" s="34"/>
      <c r="T11" s="34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3" ht="13.95" customHeight="1">
      <c r="A12" s="58">
        <v>0.45833333333333331</v>
      </c>
      <c r="B12" s="86" t="str">
        <f>S_51_1</f>
        <v>Martin Csereklye (HUN)</v>
      </c>
      <c r="C12" s="86"/>
      <c r="D12" s="22" t="s">
        <v>0</v>
      </c>
      <c r="E12" s="86" t="str">
        <f>S_51_3</f>
        <v xml:space="preserve"> Martin Biroš (SVK)</v>
      </c>
      <c r="F12" s="86"/>
      <c r="G12" s="86"/>
      <c r="H12" s="56" t="s">
        <v>83</v>
      </c>
      <c r="I12" s="59" t="s">
        <v>98</v>
      </c>
      <c r="J12" s="58">
        <v>0.45833333333333331</v>
      </c>
      <c r="K12" s="52" t="str">
        <f>S_54_1</f>
        <v>Frankie Diaz (USA)</v>
      </c>
      <c r="L12" s="22" t="s">
        <v>0</v>
      </c>
      <c r="M12" s="86" t="str">
        <f>S_54_3</f>
        <v>Boldizsár Levik (HUN)</v>
      </c>
      <c r="N12" s="86"/>
      <c r="O12" s="86"/>
      <c r="P12" s="86"/>
      <c r="Q12" s="62" t="s">
        <v>86</v>
      </c>
      <c r="R12" s="59" t="s">
        <v>100</v>
      </c>
      <c r="S12" s="34"/>
      <c r="T12" s="34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3" ht="13.95" customHeight="1">
      <c r="A13" s="58">
        <v>0.47222222222222227</v>
      </c>
      <c r="B13" s="86" t="str">
        <f>S_51_3</f>
        <v xml:space="preserve"> Martin Biroš (SVK)</v>
      </c>
      <c r="C13" s="86"/>
      <c r="D13" s="22" t="s">
        <v>0</v>
      </c>
      <c r="E13" s="86" t="str">
        <f>S_51_4</f>
        <v>László Major (HUN)</v>
      </c>
      <c r="F13" s="86"/>
      <c r="G13" s="86"/>
      <c r="H13" s="56" t="s">
        <v>83</v>
      </c>
      <c r="I13" s="59" t="s">
        <v>100</v>
      </c>
      <c r="J13" s="58">
        <v>0.47222222222222227</v>
      </c>
      <c r="K13" s="52" t="str">
        <f>S_54_3</f>
        <v>Boldizsár Levik (HUN)</v>
      </c>
      <c r="L13" s="22" t="s">
        <v>0</v>
      </c>
      <c r="M13" s="86" t="str">
        <f>S_54_4</f>
        <v>René Fialek (SVK)</v>
      </c>
      <c r="N13" s="86"/>
      <c r="O13" s="86"/>
      <c r="P13" s="86"/>
      <c r="Q13" s="62" t="s">
        <v>86</v>
      </c>
      <c r="R13" s="59" t="s">
        <v>98</v>
      </c>
      <c r="S13" s="34"/>
      <c r="T13" s="34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3" ht="13.95" customHeight="1">
      <c r="A14" s="58">
        <v>0.4861111111111111</v>
      </c>
      <c r="B14" s="86" t="str">
        <f>S_51_1</f>
        <v>Martin Csereklye (HUN)</v>
      </c>
      <c r="C14" s="86"/>
      <c r="D14" s="22" t="s">
        <v>0</v>
      </c>
      <c r="E14" s="86" t="str">
        <f>S_51_2</f>
        <v>Konrad Nowicki (POL)</v>
      </c>
      <c r="F14" s="86"/>
      <c r="G14" s="86"/>
      <c r="H14" s="56" t="s">
        <v>83</v>
      </c>
      <c r="I14" s="59" t="s">
        <v>100</v>
      </c>
      <c r="J14" s="58">
        <v>0.4861111111111111</v>
      </c>
      <c r="K14" s="52" t="str">
        <f>S_54_1</f>
        <v>Frankie Diaz (USA)</v>
      </c>
      <c r="L14" s="22" t="s">
        <v>0</v>
      </c>
      <c r="M14" s="86" t="str">
        <f>S_54_2</f>
        <v>Ján Herout (CZE)</v>
      </c>
      <c r="N14" s="86"/>
      <c r="O14" s="86"/>
      <c r="P14" s="86"/>
      <c r="Q14" s="62" t="s">
        <v>86</v>
      </c>
      <c r="R14" s="59" t="s">
        <v>98</v>
      </c>
      <c r="S14" s="34"/>
      <c r="T14" s="34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3" ht="13.95" customHeight="1">
      <c r="A15" s="3"/>
      <c r="B15" s="8"/>
      <c r="C15" s="8"/>
      <c r="D15" s="8"/>
      <c r="E15" s="8"/>
      <c r="F15" s="8"/>
      <c r="G15" s="8"/>
      <c r="H15" s="8"/>
      <c r="I15" s="8"/>
      <c r="J15" s="3"/>
      <c r="K15" s="34"/>
      <c r="L15" s="34"/>
      <c r="M15" s="34"/>
      <c r="N15" s="34"/>
      <c r="O15" s="34"/>
      <c r="P15" s="34"/>
      <c r="Q15" s="29"/>
      <c r="R15" s="28"/>
      <c r="S15" s="28"/>
      <c r="T15" s="28"/>
      <c r="U15" s="28"/>
      <c r="V15" s="28"/>
      <c r="W15" s="28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3.95" customHeight="1">
      <c r="A16" s="3"/>
      <c r="B16" s="3"/>
      <c r="C16" s="3"/>
      <c r="D16" s="46" t="s">
        <v>84</v>
      </c>
      <c r="E16" s="3"/>
      <c r="F16" s="3"/>
      <c r="G16" s="3"/>
      <c r="H16" s="3"/>
      <c r="I16" s="8"/>
      <c r="J16" s="3"/>
      <c r="K16" s="29"/>
      <c r="L16" s="29"/>
      <c r="M16" s="48" t="s">
        <v>130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3.95" customHeight="1">
      <c r="A17" s="46"/>
      <c r="B17" s="11" t="s">
        <v>89</v>
      </c>
      <c r="C17" s="33">
        <v>1</v>
      </c>
      <c r="D17" s="33">
        <v>2</v>
      </c>
      <c r="E17" s="33">
        <v>3</v>
      </c>
      <c r="F17" s="33">
        <v>4</v>
      </c>
      <c r="G17" s="12" t="s">
        <v>66</v>
      </c>
      <c r="H17" s="12" t="s">
        <v>67</v>
      </c>
      <c r="I17" s="8"/>
      <c r="J17" s="3"/>
      <c r="K17" s="11" t="s">
        <v>90</v>
      </c>
      <c r="L17" s="33">
        <v>1</v>
      </c>
      <c r="M17" s="33">
        <v>2</v>
      </c>
      <c r="N17" s="33">
        <v>3</v>
      </c>
      <c r="O17" s="33">
        <v>4</v>
      </c>
      <c r="P17" s="12" t="s">
        <v>66</v>
      </c>
      <c r="Q17" s="12" t="s">
        <v>67</v>
      </c>
      <c r="R17" s="30"/>
      <c r="S17" s="84"/>
      <c r="T17" s="85"/>
      <c r="U17" s="84"/>
      <c r="V17" s="85"/>
      <c r="W17" s="29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3.95" customHeight="1">
      <c r="A18" s="46">
        <v>1</v>
      </c>
      <c r="B18" s="12" t="s">
        <v>53</v>
      </c>
      <c r="C18" s="13" t="s">
        <v>82</v>
      </c>
      <c r="D18" s="13"/>
      <c r="E18" s="13"/>
      <c r="F18" s="13"/>
      <c r="G18" s="12"/>
      <c r="H18" s="12"/>
      <c r="I18" s="8"/>
      <c r="J18" s="46">
        <v>1</v>
      </c>
      <c r="K18" s="12" t="s">
        <v>69</v>
      </c>
      <c r="L18" s="13" t="s">
        <v>82</v>
      </c>
      <c r="M18" s="13"/>
      <c r="N18" s="13"/>
      <c r="O18" s="13"/>
      <c r="P18" s="12"/>
      <c r="Q18" s="12"/>
      <c r="R18" s="31"/>
      <c r="S18" s="28"/>
      <c r="T18" s="28"/>
      <c r="U18" s="28"/>
      <c r="V18" s="28"/>
      <c r="W18" s="28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3.95" customHeight="1">
      <c r="A19" s="46">
        <v>2</v>
      </c>
      <c r="B19" s="70" t="s">
        <v>125</v>
      </c>
      <c r="C19" s="13"/>
      <c r="D19" s="13" t="s">
        <v>82</v>
      </c>
      <c r="E19" s="13"/>
      <c r="F19" s="13"/>
      <c r="G19" s="12"/>
      <c r="H19" s="12"/>
      <c r="I19" s="8"/>
      <c r="J19" s="46">
        <v>2</v>
      </c>
      <c r="K19" s="12" t="s">
        <v>54</v>
      </c>
      <c r="L19" s="13"/>
      <c r="M19" s="13" t="s">
        <v>82</v>
      </c>
      <c r="N19" s="13"/>
      <c r="O19" s="13"/>
      <c r="P19" s="12"/>
      <c r="Q19" s="12"/>
      <c r="R19" s="32"/>
      <c r="S19" s="28"/>
      <c r="T19" s="28"/>
      <c r="U19" s="28"/>
      <c r="V19" s="31"/>
      <c r="W19" s="28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3.95" customHeight="1">
      <c r="A20" s="46">
        <v>3</v>
      </c>
      <c r="B20" s="70" t="s">
        <v>132</v>
      </c>
      <c r="C20" s="13"/>
      <c r="D20" s="13"/>
      <c r="E20" s="13" t="s">
        <v>82</v>
      </c>
      <c r="F20" s="13"/>
      <c r="G20" s="12"/>
      <c r="H20" s="12"/>
      <c r="I20" s="8"/>
      <c r="J20" s="46">
        <v>3</v>
      </c>
      <c r="K20" s="65" t="s">
        <v>59</v>
      </c>
      <c r="L20" s="13"/>
      <c r="M20" s="13"/>
      <c r="N20" s="13" t="s">
        <v>82</v>
      </c>
      <c r="O20" s="13"/>
      <c r="P20" s="12"/>
      <c r="Q20" s="12"/>
      <c r="R20" s="28"/>
      <c r="S20" s="28"/>
      <c r="T20" s="28"/>
      <c r="U20" s="28"/>
      <c r="V20" s="28"/>
      <c r="W20" s="28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3.95" customHeight="1">
      <c r="A21" s="3">
        <v>4</v>
      </c>
      <c r="B21" s="70" t="s">
        <v>127</v>
      </c>
      <c r="C21" s="54"/>
      <c r="D21" s="54"/>
      <c r="E21" s="54"/>
      <c r="F21" s="54" t="s">
        <v>82</v>
      </c>
      <c r="G21" s="53"/>
      <c r="H21" s="53"/>
      <c r="I21" s="51"/>
      <c r="J21" s="46">
        <v>4</v>
      </c>
      <c r="K21" s="53" t="s">
        <v>58</v>
      </c>
      <c r="L21" s="54"/>
      <c r="M21" s="54"/>
      <c r="N21" s="54"/>
      <c r="O21" s="54" t="s">
        <v>82</v>
      </c>
      <c r="P21" s="53"/>
      <c r="Q21" s="53"/>
      <c r="R21" s="28"/>
      <c r="S21" s="28"/>
      <c r="T21" s="28"/>
      <c r="U21" s="28"/>
      <c r="V21" s="28"/>
      <c r="W21" s="3"/>
      <c r="X21" s="3"/>
      <c r="Y21" s="3"/>
      <c r="Z21" s="3"/>
    </row>
    <row r="22" spans="1:33" ht="13.95" customHeight="1">
      <c r="A22" s="55" t="s">
        <v>92</v>
      </c>
      <c r="B22" s="61"/>
      <c r="C22" s="61"/>
      <c r="D22" s="56" t="s">
        <v>66</v>
      </c>
      <c r="E22" s="61"/>
      <c r="F22" s="61"/>
      <c r="G22" s="61"/>
      <c r="H22" s="9"/>
      <c r="I22" s="57" t="s">
        <v>97</v>
      </c>
      <c r="J22" s="60" t="s">
        <v>92</v>
      </c>
      <c r="K22" s="55"/>
      <c r="L22" s="61"/>
      <c r="M22" s="61"/>
      <c r="N22" s="56" t="s">
        <v>66</v>
      </c>
      <c r="O22" s="56"/>
      <c r="P22" s="61"/>
      <c r="Q22" s="63"/>
      <c r="R22" s="57"/>
      <c r="S22" s="57" t="s">
        <v>97</v>
      </c>
      <c r="T22" s="28"/>
      <c r="U22" s="28"/>
      <c r="V22" s="28"/>
      <c r="W22" s="3"/>
      <c r="X22" s="3"/>
      <c r="Y22" s="3"/>
    </row>
    <row r="23" spans="1:33" ht="13.95" customHeight="1">
      <c r="A23" s="58">
        <v>0.41666666666666669</v>
      </c>
      <c r="B23" s="86" t="str">
        <f>S_52_2</f>
        <v>Lukáš Flaks (CZE)</v>
      </c>
      <c r="C23" s="86"/>
      <c r="D23" s="22" t="s">
        <v>0</v>
      </c>
      <c r="E23" s="86" t="str">
        <f>S_52_3</f>
        <v>Stefan Orlowski (POL)</v>
      </c>
      <c r="F23" s="86"/>
      <c r="G23" s="86"/>
      <c r="H23" s="56" t="s">
        <v>84</v>
      </c>
      <c r="I23" s="67" t="s">
        <v>99</v>
      </c>
      <c r="J23" s="58">
        <v>0.5</v>
      </c>
      <c r="K23" s="86" t="str">
        <f>S_55_2</f>
        <v>Lukáš Hricov (SVK)</v>
      </c>
      <c r="L23" s="86"/>
      <c r="M23" s="86"/>
      <c r="N23" s="22" t="s">
        <v>0</v>
      </c>
      <c r="O23" s="86" t="str">
        <f>S_55_3</f>
        <v>Igor Zubák (SVK)</v>
      </c>
      <c r="P23" s="86"/>
      <c r="Q23" s="86"/>
      <c r="R23" s="56" t="s">
        <v>83</v>
      </c>
      <c r="S23" s="59" t="s">
        <v>98</v>
      </c>
      <c r="T23" s="34"/>
      <c r="U23" s="34"/>
      <c r="V23" s="34"/>
      <c r="W23" s="34"/>
      <c r="X23" s="3"/>
      <c r="Y23" s="3"/>
      <c r="Z23" s="3"/>
      <c r="AA23" s="3"/>
      <c r="AB23" s="3"/>
      <c r="AC23" s="3"/>
    </row>
    <row r="24" spans="1:33" ht="13.95" customHeight="1">
      <c r="A24" s="58">
        <v>0.43055555555555558</v>
      </c>
      <c r="B24" s="86" t="str">
        <f>S_52_4</f>
        <v>Martin Serig (CZE)</v>
      </c>
      <c r="C24" s="86"/>
      <c r="D24" s="22" t="s">
        <v>0</v>
      </c>
      <c r="E24" s="86" t="str">
        <f>S_52_1</f>
        <v>Patrik Borbély (HUN)</v>
      </c>
      <c r="F24" s="86"/>
      <c r="G24" s="86"/>
      <c r="H24" s="56" t="s">
        <v>84</v>
      </c>
      <c r="I24" s="67" t="s">
        <v>99</v>
      </c>
      <c r="J24" s="58">
        <v>0.51388888888888895</v>
      </c>
      <c r="K24" s="86" t="str">
        <f>S_55_2</f>
        <v>Lukáš Hricov (SVK)</v>
      </c>
      <c r="L24" s="86"/>
      <c r="M24" s="86"/>
      <c r="N24" s="22" t="s">
        <v>0</v>
      </c>
      <c r="O24" s="86" t="str">
        <f>S_55_1</f>
        <v>Marek Pokwap (POL)</v>
      </c>
      <c r="P24" s="86"/>
      <c r="Q24" s="86"/>
      <c r="R24" s="56" t="s">
        <v>83</v>
      </c>
      <c r="S24" s="59" t="s">
        <v>98</v>
      </c>
      <c r="T24" s="34"/>
      <c r="U24" s="34"/>
      <c r="V24" s="34"/>
      <c r="W24" s="28"/>
      <c r="X24" s="3"/>
      <c r="Y24" s="3"/>
      <c r="Z24" s="3"/>
      <c r="AA24" s="3"/>
      <c r="AB24" s="3"/>
      <c r="AC24" s="3"/>
    </row>
    <row r="25" spans="1:33" ht="13.95" customHeight="1">
      <c r="A25" s="58">
        <v>0.44444444444444442</v>
      </c>
      <c r="B25" s="86" t="str">
        <f>S_52_2</f>
        <v>Lukáš Flaks (CZE)</v>
      </c>
      <c r="C25" s="86"/>
      <c r="D25" s="22" t="s">
        <v>0</v>
      </c>
      <c r="E25" s="86" t="str">
        <f>S_52_4</f>
        <v>Martin Serig (CZE)</v>
      </c>
      <c r="F25" s="86"/>
      <c r="G25" s="86"/>
      <c r="H25" s="56" t="s">
        <v>84</v>
      </c>
      <c r="I25" s="67" t="s">
        <v>99</v>
      </c>
      <c r="J25" s="58">
        <v>0.52777777777777779</v>
      </c>
      <c r="K25" s="86" t="s">
        <v>54</v>
      </c>
      <c r="L25" s="86"/>
      <c r="M25" s="86"/>
      <c r="N25" s="22" t="s">
        <v>0</v>
      </c>
      <c r="O25" s="86" t="str">
        <f>S_55_4</f>
        <v>Jenő Vajthó (HUN)</v>
      </c>
      <c r="P25" s="86"/>
      <c r="Q25" s="86"/>
      <c r="R25" s="56" t="s">
        <v>83</v>
      </c>
      <c r="S25" s="59" t="s">
        <v>98</v>
      </c>
      <c r="T25" s="34"/>
      <c r="U25" s="34"/>
      <c r="V25" s="34"/>
      <c r="W25" s="29"/>
      <c r="X25" s="3"/>
      <c r="Y25" s="3"/>
      <c r="Z25" s="3"/>
      <c r="AA25" s="3"/>
      <c r="AB25" s="3"/>
      <c r="AC25" s="3"/>
    </row>
    <row r="26" spans="1:33" ht="13.95" customHeight="1">
      <c r="A26" s="58">
        <v>0.45833333333333331</v>
      </c>
      <c r="B26" s="86" t="str">
        <f>S_52_1</f>
        <v>Patrik Borbély (HUN)</v>
      </c>
      <c r="C26" s="86"/>
      <c r="D26" s="22" t="s">
        <v>0</v>
      </c>
      <c r="E26" s="86" t="str">
        <f>S_52_3</f>
        <v>Stefan Orlowski (POL)</v>
      </c>
      <c r="F26" s="86"/>
      <c r="G26" s="86"/>
      <c r="H26" s="56" t="s">
        <v>84</v>
      </c>
      <c r="I26" s="67" t="s">
        <v>99</v>
      </c>
      <c r="J26" s="58">
        <v>0.5</v>
      </c>
      <c r="K26" s="86" t="str">
        <f>S_55_4</f>
        <v>Jenő Vajthó (HUN)</v>
      </c>
      <c r="L26" s="86"/>
      <c r="M26" s="86"/>
      <c r="N26" s="22" t="s">
        <v>0</v>
      </c>
      <c r="O26" s="86" t="str">
        <f>S_55_1</f>
        <v>Marek Pokwap (POL)</v>
      </c>
      <c r="P26" s="86"/>
      <c r="Q26" s="86"/>
      <c r="R26" s="56" t="s">
        <v>84</v>
      </c>
      <c r="S26" s="68" t="s">
        <v>101</v>
      </c>
      <c r="T26" s="34"/>
      <c r="U26" s="34"/>
      <c r="V26" s="34"/>
      <c r="W26" s="29"/>
      <c r="X26" s="3"/>
      <c r="Y26" s="3"/>
      <c r="Z26" s="3"/>
      <c r="AA26" s="3"/>
      <c r="AB26" s="3"/>
      <c r="AC26" s="3"/>
    </row>
    <row r="27" spans="1:33" ht="13.95" customHeight="1">
      <c r="A27" s="58">
        <v>0.47222222222222227</v>
      </c>
      <c r="B27" s="86" t="str">
        <f>S_52_3</f>
        <v>Stefan Orlowski (POL)</v>
      </c>
      <c r="C27" s="86"/>
      <c r="D27" s="22" t="s">
        <v>0</v>
      </c>
      <c r="E27" s="86" t="str">
        <f>S_52_4</f>
        <v>Martin Serig (CZE)</v>
      </c>
      <c r="F27" s="86"/>
      <c r="G27" s="86"/>
      <c r="H27" s="56" t="s">
        <v>84</v>
      </c>
      <c r="I27" s="67" t="s">
        <v>99</v>
      </c>
      <c r="J27" s="58">
        <v>0.51388888888888895</v>
      </c>
      <c r="K27" s="86" t="s">
        <v>58</v>
      </c>
      <c r="L27" s="86"/>
      <c r="M27" s="86"/>
      <c r="N27" s="22" t="s">
        <v>0</v>
      </c>
      <c r="O27" s="86" t="str">
        <f>S_55_3</f>
        <v>Igor Zubák (SVK)</v>
      </c>
      <c r="P27" s="86"/>
      <c r="Q27" s="86"/>
      <c r="R27" s="56" t="s">
        <v>84</v>
      </c>
      <c r="S27" s="59" t="s">
        <v>98</v>
      </c>
      <c r="T27" s="34"/>
      <c r="U27" s="34"/>
      <c r="V27" s="34"/>
      <c r="W27" s="28"/>
      <c r="X27" s="3"/>
      <c r="Y27" s="3"/>
      <c r="Z27" s="3"/>
      <c r="AA27" s="3"/>
      <c r="AB27" s="3"/>
      <c r="AC27" s="3"/>
    </row>
    <row r="28" spans="1:33" ht="13.95" customHeight="1">
      <c r="A28" s="58">
        <v>0.4861111111111111</v>
      </c>
      <c r="B28" s="86" t="str">
        <f>S_52_1</f>
        <v>Patrik Borbély (HUN)</v>
      </c>
      <c r="C28" s="86"/>
      <c r="D28" s="22" t="s">
        <v>0</v>
      </c>
      <c r="E28" s="86" t="str">
        <f>S_52_2</f>
        <v>Lukáš Flaks (CZE)</v>
      </c>
      <c r="F28" s="86"/>
      <c r="G28" s="86"/>
      <c r="H28" s="56" t="s">
        <v>84</v>
      </c>
      <c r="I28" s="67" t="s">
        <v>99</v>
      </c>
      <c r="J28" s="58">
        <v>0.52777777777777779</v>
      </c>
      <c r="K28" s="86" t="s">
        <v>69</v>
      </c>
      <c r="L28" s="86"/>
      <c r="M28" s="86"/>
      <c r="N28" s="22" t="s">
        <v>0</v>
      </c>
      <c r="O28" s="86" t="str">
        <f>S_55_3</f>
        <v>Igor Zubák (SVK)</v>
      </c>
      <c r="P28" s="86"/>
      <c r="Q28" s="86"/>
      <c r="R28" s="56" t="s">
        <v>84</v>
      </c>
      <c r="S28" s="59" t="s">
        <v>98</v>
      </c>
      <c r="T28" s="34"/>
      <c r="U28" s="34"/>
      <c r="V28" s="34"/>
      <c r="W28" s="28"/>
      <c r="X28" s="3"/>
      <c r="Y28" s="3"/>
      <c r="Z28" s="3"/>
      <c r="AA28" s="3"/>
      <c r="AB28" s="3"/>
      <c r="AC28" s="3"/>
    </row>
    <row r="29" spans="1:33" ht="13.95" customHeight="1">
      <c r="A29" s="3"/>
      <c r="B29" s="8"/>
      <c r="C29" s="8"/>
      <c r="D29" s="8"/>
      <c r="E29" s="8"/>
      <c r="F29" s="8"/>
      <c r="G29" s="8"/>
      <c r="H29" s="8"/>
      <c r="I29" s="8"/>
      <c r="J29" s="3"/>
      <c r="K29" s="34"/>
      <c r="L29" s="34"/>
      <c r="M29" s="34"/>
      <c r="N29" s="34"/>
      <c r="O29" s="34"/>
      <c r="P29" s="34"/>
      <c r="Q29" s="29"/>
      <c r="R29" s="34"/>
      <c r="S29" s="34"/>
      <c r="T29" s="34"/>
      <c r="U29" s="34"/>
      <c r="V29" s="34"/>
      <c r="W29" s="28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3.95" customHeight="1">
      <c r="A30" s="3"/>
      <c r="B30" s="3"/>
      <c r="C30" s="3"/>
      <c r="D30" s="46" t="s">
        <v>85</v>
      </c>
      <c r="E30" s="3"/>
      <c r="F30" s="3"/>
      <c r="G30" s="3"/>
      <c r="H30" s="3"/>
      <c r="I30" s="8"/>
      <c r="J30" s="3"/>
      <c r="K30" s="29"/>
      <c r="L30" s="29"/>
      <c r="M30" s="48" t="s">
        <v>131</v>
      </c>
      <c r="N30" s="29"/>
      <c r="O30" s="29"/>
      <c r="P30" s="29"/>
      <c r="Q30" s="29"/>
      <c r="R30" s="28"/>
      <c r="S30" s="28"/>
      <c r="T30" s="28"/>
      <c r="U30" s="28"/>
      <c r="V30" s="28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3.95" customHeight="1">
      <c r="A31" s="3"/>
      <c r="B31" s="11" t="s">
        <v>91</v>
      </c>
      <c r="C31" s="33">
        <v>1</v>
      </c>
      <c r="D31" s="33">
        <v>2</v>
      </c>
      <c r="E31" s="33">
        <v>3</v>
      </c>
      <c r="F31" s="33">
        <v>4</v>
      </c>
      <c r="G31" s="12" t="s">
        <v>66</v>
      </c>
      <c r="H31" s="12" t="s">
        <v>67</v>
      </c>
      <c r="I31" s="8"/>
      <c r="J31" s="3"/>
      <c r="K31" s="11" t="s">
        <v>93</v>
      </c>
      <c r="L31" s="33">
        <v>1</v>
      </c>
      <c r="M31" s="33">
        <v>2</v>
      </c>
      <c r="N31" s="33">
        <v>3</v>
      </c>
      <c r="O31" s="33">
        <v>4</v>
      </c>
      <c r="P31" s="12" t="s">
        <v>66</v>
      </c>
      <c r="Q31" s="12" t="s">
        <v>67</v>
      </c>
      <c r="R31" s="29"/>
      <c r="S31" s="29"/>
      <c r="T31" s="29"/>
      <c r="U31" s="29"/>
      <c r="V31" s="29"/>
      <c r="W31" s="3"/>
      <c r="X31" s="3"/>
      <c r="Y31" s="3"/>
      <c r="Z31" s="3"/>
      <c r="AA31" s="3"/>
      <c r="AB31" s="3"/>
      <c r="AD31" s="3"/>
      <c r="AE31" s="3"/>
      <c r="AF31" s="3"/>
      <c r="AG31" s="3"/>
    </row>
    <row r="32" spans="1:33" ht="13.95" customHeight="1">
      <c r="A32" s="46">
        <v>1</v>
      </c>
      <c r="B32" s="12" t="s">
        <v>51</v>
      </c>
      <c r="C32" s="13" t="s">
        <v>82</v>
      </c>
      <c r="D32" s="13"/>
      <c r="E32" s="13"/>
      <c r="F32" s="13"/>
      <c r="G32" s="12"/>
      <c r="H32" s="12"/>
      <c r="I32" s="8"/>
      <c r="J32" s="46">
        <v>1</v>
      </c>
      <c r="K32" s="65" t="s">
        <v>68</v>
      </c>
      <c r="L32" s="13" t="s">
        <v>82</v>
      </c>
      <c r="M32" s="13"/>
      <c r="N32" s="13"/>
      <c r="O32" s="13"/>
      <c r="P32" s="12"/>
      <c r="Q32" s="12"/>
      <c r="R32" s="30"/>
      <c r="S32" s="84"/>
      <c r="T32" s="85"/>
      <c r="U32" s="84"/>
      <c r="V32" s="85"/>
      <c r="W32" s="3"/>
      <c r="X32" s="3"/>
      <c r="Y32" s="3"/>
      <c r="Z32" s="3"/>
      <c r="AA32" s="3"/>
      <c r="AB32" s="3"/>
      <c r="AD32" s="3"/>
      <c r="AE32" s="3"/>
      <c r="AF32" s="3"/>
      <c r="AG32" s="3"/>
    </row>
    <row r="33" spans="1:32" ht="13.95" customHeight="1">
      <c r="A33" s="46">
        <v>2</v>
      </c>
      <c r="B33" s="70" t="s">
        <v>124</v>
      </c>
      <c r="C33" s="13"/>
      <c r="D33" s="13" t="s">
        <v>82</v>
      </c>
      <c r="E33" s="13"/>
      <c r="F33" s="13"/>
      <c r="G33" s="12"/>
      <c r="H33" s="12"/>
      <c r="I33" s="8"/>
      <c r="J33" s="46">
        <v>2</v>
      </c>
      <c r="K33" s="70" t="s">
        <v>123</v>
      </c>
      <c r="L33" s="13"/>
      <c r="M33" s="13" t="s">
        <v>82</v>
      </c>
      <c r="N33" s="13"/>
      <c r="O33" s="13"/>
      <c r="P33" s="12"/>
      <c r="Q33" s="12"/>
      <c r="R33" s="31"/>
      <c r="S33" s="28"/>
      <c r="T33" s="28"/>
      <c r="U33" s="28"/>
      <c r="V33" s="28"/>
      <c r="W33" s="3"/>
      <c r="X33" s="3"/>
      <c r="Y33" s="3"/>
      <c r="Z33" s="3"/>
      <c r="AA33" s="3"/>
      <c r="AB33" s="3"/>
      <c r="AD33" s="3"/>
      <c r="AE33" s="3"/>
      <c r="AF33" s="3"/>
    </row>
    <row r="34" spans="1:32" ht="13.95" customHeight="1">
      <c r="A34" s="46">
        <v>3</v>
      </c>
      <c r="B34" s="65" t="s">
        <v>63</v>
      </c>
      <c r="C34" s="13"/>
      <c r="D34" s="13"/>
      <c r="E34" s="13" t="s">
        <v>82</v>
      </c>
      <c r="F34" s="13"/>
      <c r="G34" s="12"/>
      <c r="H34" s="12"/>
      <c r="I34" s="8"/>
      <c r="J34" s="46">
        <v>3</v>
      </c>
      <c r="K34" s="66" t="s">
        <v>102</v>
      </c>
      <c r="L34" s="13"/>
      <c r="M34" s="13"/>
      <c r="N34" s="13" t="s">
        <v>82</v>
      </c>
      <c r="O34" s="13"/>
      <c r="P34" s="12"/>
      <c r="Q34" s="12"/>
      <c r="R34" s="32"/>
      <c r="S34" s="28"/>
      <c r="T34" s="28"/>
      <c r="U34" s="28"/>
      <c r="V34" s="28"/>
      <c r="W34" s="3"/>
      <c r="X34" s="3"/>
      <c r="Y34" s="3"/>
      <c r="Z34" s="3"/>
      <c r="AA34" s="3"/>
      <c r="AB34" s="3"/>
      <c r="AD34" s="3"/>
      <c r="AE34" s="3"/>
      <c r="AF34" s="3"/>
    </row>
    <row r="35" spans="1:32" ht="13.95" customHeight="1">
      <c r="A35" s="46">
        <v>4</v>
      </c>
      <c r="B35" s="66" t="s">
        <v>64</v>
      </c>
      <c r="C35" s="54"/>
      <c r="D35" s="54"/>
      <c r="E35" s="54"/>
      <c r="F35" s="54" t="s">
        <v>82</v>
      </c>
      <c r="G35" s="53"/>
      <c r="H35" s="53"/>
      <c r="I35" s="3"/>
      <c r="J35" s="46">
        <v>4</v>
      </c>
      <c r="K35" s="53" t="s">
        <v>56</v>
      </c>
      <c r="L35" s="54"/>
      <c r="M35" s="54"/>
      <c r="N35" s="54"/>
      <c r="O35" s="54" t="s">
        <v>82</v>
      </c>
      <c r="P35" s="53"/>
      <c r="Q35" s="53"/>
      <c r="R35" s="28"/>
      <c r="S35" s="28"/>
      <c r="T35" s="28"/>
      <c r="U35" s="28"/>
      <c r="V35" s="28"/>
      <c r="W35" s="3"/>
      <c r="X35" s="3"/>
      <c r="Y35" s="3"/>
      <c r="Z35" s="3"/>
      <c r="AA35" s="3"/>
      <c r="AB35" s="3"/>
      <c r="AD35" s="3"/>
      <c r="AE35" s="3"/>
      <c r="AF35" s="3"/>
    </row>
    <row r="36" spans="1:32" ht="13.95" customHeight="1">
      <c r="A36" s="55" t="s">
        <v>92</v>
      </c>
      <c r="B36" s="61"/>
      <c r="C36" s="61"/>
      <c r="D36" s="56" t="s">
        <v>66</v>
      </c>
      <c r="E36" s="61"/>
      <c r="F36" s="61"/>
      <c r="G36" s="61"/>
      <c r="H36" s="61"/>
      <c r="I36" s="57" t="s">
        <v>97</v>
      </c>
      <c r="J36" s="60" t="s">
        <v>92</v>
      </c>
      <c r="K36" s="59"/>
      <c r="L36" s="59"/>
      <c r="M36" s="56" t="s">
        <v>66</v>
      </c>
      <c r="N36" s="59"/>
      <c r="O36" s="59"/>
      <c r="P36" s="59"/>
      <c r="Q36" s="59"/>
      <c r="R36" s="57" t="s">
        <v>97</v>
      </c>
      <c r="S36" s="28"/>
      <c r="T36" s="28"/>
      <c r="U36" s="3"/>
      <c r="V36" s="3"/>
      <c r="W36" s="3"/>
      <c r="X36" s="3"/>
      <c r="Y36" s="3"/>
      <c r="Z36" s="3"/>
      <c r="AA36" s="3"/>
      <c r="AB36" s="3"/>
      <c r="AC36" s="3"/>
    </row>
    <row r="37" spans="1:32" ht="13.95" customHeight="1">
      <c r="A37" s="58">
        <v>0.41666666666666669</v>
      </c>
      <c r="B37" s="86" t="str">
        <f>S_53_2</f>
        <v>David Kratochvíl (CZE)</v>
      </c>
      <c r="C37" s="86"/>
      <c r="D37" s="22" t="s">
        <v>0</v>
      </c>
      <c r="E37" s="86" t="str">
        <f>S_53_3</f>
        <v>Filip Kiss (SVK)</v>
      </c>
      <c r="F37" s="86"/>
      <c r="G37" s="86"/>
      <c r="H37" s="62" t="s">
        <v>85</v>
      </c>
      <c r="I37" s="68" t="s">
        <v>101</v>
      </c>
      <c r="J37" s="58">
        <v>0.5</v>
      </c>
      <c r="K37" s="86" t="s">
        <v>68</v>
      </c>
      <c r="L37" s="86"/>
      <c r="M37" s="22" t="s">
        <v>0</v>
      </c>
      <c r="N37" s="86" t="str">
        <f>S_56_3</f>
        <v>Tomáš Stánik (SVK)</v>
      </c>
      <c r="O37" s="86"/>
      <c r="P37" s="86"/>
      <c r="Q37" s="62" t="s">
        <v>85</v>
      </c>
      <c r="R37" s="59" t="s">
        <v>100</v>
      </c>
      <c r="S37" s="69" t="s">
        <v>111</v>
      </c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32" ht="13.95" customHeight="1">
      <c r="A38" s="58">
        <v>0.43055555555555558</v>
      </c>
      <c r="B38" s="86" t="s">
        <v>63</v>
      </c>
      <c r="C38" s="86"/>
      <c r="D38" s="22" t="s">
        <v>0</v>
      </c>
      <c r="E38" s="86" t="str">
        <f>S_53_1</f>
        <v>Barna Kovácsfi (HUN)</v>
      </c>
      <c r="F38" s="86"/>
      <c r="G38" s="86"/>
      <c r="H38" s="62" t="s">
        <v>85</v>
      </c>
      <c r="I38" s="68" t="s">
        <v>101</v>
      </c>
      <c r="J38" s="64">
        <v>0.51388888888888895</v>
      </c>
      <c r="K38" s="86" t="str">
        <f>S_56_1</f>
        <v>Adrián Hricov (SVK)</v>
      </c>
      <c r="L38" s="86"/>
      <c r="M38" s="22" t="s">
        <v>0</v>
      </c>
      <c r="N38" s="86" t="str">
        <f>S_56_2</f>
        <v>Petr Bubniak (CZE)</v>
      </c>
      <c r="O38" s="86"/>
      <c r="P38" s="86"/>
      <c r="Q38" s="57" t="s">
        <v>85</v>
      </c>
      <c r="R38" s="59" t="s">
        <v>100</v>
      </c>
      <c r="S38" s="34"/>
      <c r="T38" s="3"/>
      <c r="U38" s="3"/>
      <c r="V38" s="3"/>
    </row>
    <row r="39" spans="1:32" ht="13.95" customHeight="1">
      <c r="A39" s="58">
        <v>0.44444444444444442</v>
      </c>
      <c r="B39" s="86" t="str">
        <f>S_53_2</f>
        <v>David Kratochvíl (CZE)</v>
      </c>
      <c r="C39" s="86"/>
      <c r="D39" s="22" t="s">
        <v>0</v>
      </c>
      <c r="E39" s="86" t="s">
        <v>51</v>
      </c>
      <c r="F39" s="86"/>
      <c r="G39" s="86"/>
      <c r="H39" s="62" t="s">
        <v>85</v>
      </c>
      <c r="I39" s="68" t="s">
        <v>101</v>
      </c>
      <c r="J39" s="58">
        <v>0.52777777777777779</v>
      </c>
      <c r="K39" s="86" t="str">
        <f>S_56_4</f>
        <v>Milan Černota (SVK)</v>
      </c>
      <c r="L39" s="86"/>
      <c r="M39" s="22" t="s">
        <v>0</v>
      </c>
      <c r="N39" s="86" t="s">
        <v>68</v>
      </c>
      <c r="O39" s="86"/>
      <c r="P39" s="86"/>
      <c r="Q39" s="62" t="s">
        <v>85</v>
      </c>
      <c r="R39" s="59" t="s">
        <v>100</v>
      </c>
      <c r="S39" s="69" t="s">
        <v>111</v>
      </c>
      <c r="T39" s="3"/>
      <c r="U39" s="3"/>
      <c r="V39" s="3"/>
    </row>
    <row r="40" spans="1:32" ht="13.95" customHeight="1">
      <c r="A40" s="58">
        <v>0.45833333333333331</v>
      </c>
      <c r="B40" s="86" t="s">
        <v>64</v>
      </c>
      <c r="C40" s="86"/>
      <c r="D40" s="22" t="s">
        <v>0</v>
      </c>
      <c r="E40" s="86" t="str">
        <f>S_53_2</f>
        <v>David Kratochvíl (CZE)</v>
      </c>
      <c r="F40" s="86"/>
      <c r="G40" s="86"/>
      <c r="H40" s="62" t="s">
        <v>85</v>
      </c>
      <c r="I40" s="68" t="s">
        <v>101</v>
      </c>
      <c r="J40" s="58">
        <v>0.5</v>
      </c>
      <c r="K40" s="86" t="str">
        <f>S_56_2</f>
        <v>Petr Bubniak (CZE)</v>
      </c>
      <c r="L40" s="86"/>
      <c r="M40" s="22" t="s">
        <v>0</v>
      </c>
      <c r="N40" s="86" t="str">
        <f>S_56_4</f>
        <v>Milan Černota (SVK)</v>
      </c>
      <c r="O40" s="86"/>
      <c r="P40" s="86"/>
      <c r="Q40" s="62" t="s">
        <v>86</v>
      </c>
      <c r="R40" s="67" t="s">
        <v>99</v>
      </c>
      <c r="S40" s="34"/>
      <c r="T40" s="3"/>
      <c r="U40" s="3"/>
      <c r="V40" s="3"/>
    </row>
    <row r="41" spans="1:32" ht="13.95" customHeight="1">
      <c r="A41" s="58">
        <v>0.47222222222222227</v>
      </c>
      <c r="B41" s="86" t="str">
        <f>S_53_3</f>
        <v>Filip Kiss (SVK)</v>
      </c>
      <c r="C41" s="86"/>
      <c r="D41" s="22" t="s">
        <v>0</v>
      </c>
      <c r="E41" s="86" t="str">
        <f>S_53_4</f>
        <v>Marián Badár (SVK)</v>
      </c>
      <c r="F41" s="86"/>
      <c r="G41" s="86"/>
      <c r="H41" s="62" t="s">
        <v>85</v>
      </c>
      <c r="I41" s="68" t="s">
        <v>128</v>
      </c>
      <c r="J41" s="58">
        <v>0.51388888888888895</v>
      </c>
      <c r="K41" s="86" t="s">
        <v>102</v>
      </c>
      <c r="L41" s="86"/>
      <c r="M41" s="22" t="s">
        <v>0</v>
      </c>
      <c r="N41" s="86" t="str">
        <f>S_56_4</f>
        <v>Milan Černota (SVK)</v>
      </c>
      <c r="O41" s="86"/>
      <c r="P41" s="86"/>
      <c r="Q41" s="62" t="s">
        <v>86</v>
      </c>
      <c r="R41" s="67" t="s">
        <v>99</v>
      </c>
      <c r="S41" s="69" t="s">
        <v>111</v>
      </c>
      <c r="T41" s="3"/>
      <c r="U41" s="3"/>
      <c r="V41" s="3"/>
    </row>
    <row r="42" spans="1:32" ht="13.95" customHeight="1">
      <c r="A42" s="58">
        <v>0.4861111111111111</v>
      </c>
      <c r="B42" s="86" t="str">
        <f>S_53_1</f>
        <v>Barna Kovácsfi (HUN)</v>
      </c>
      <c r="C42" s="86"/>
      <c r="D42" s="22" t="s">
        <v>0</v>
      </c>
      <c r="E42" s="86" t="str">
        <f>S_53_4</f>
        <v>Marián Badár (SVK)</v>
      </c>
      <c r="F42" s="86"/>
      <c r="G42" s="86"/>
      <c r="H42" s="62" t="s">
        <v>85</v>
      </c>
      <c r="I42" s="68" t="s">
        <v>101</v>
      </c>
      <c r="J42" s="58">
        <v>0.52777777777777779</v>
      </c>
      <c r="K42" s="86" t="str">
        <f>S_56_2</f>
        <v>Petr Bubniak (CZE)</v>
      </c>
      <c r="L42" s="86"/>
      <c r="M42" s="22" t="s">
        <v>0</v>
      </c>
      <c r="N42" s="86" t="s">
        <v>102</v>
      </c>
      <c r="O42" s="86"/>
      <c r="P42" s="86"/>
      <c r="Q42" s="62" t="s">
        <v>86</v>
      </c>
      <c r="R42" s="67" t="s">
        <v>99</v>
      </c>
      <c r="S42" s="34"/>
      <c r="T42" s="34"/>
      <c r="U42" s="3"/>
      <c r="V42" s="3"/>
    </row>
    <row r="43" spans="1:32" ht="13.95" customHeight="1">
      <c r="A43" s="3"/>
      <c r="B43" s="3"/>
      <c r="C43" s="3"/>
      <c r="D43" s="46"/>
      <c r="E43" s="3"/>
      <c r="F43" s="3"/>
      <c r="G43" s="3"/>
      <c r="H43" s="34"/>
      <c r="I43" s="50"/>
      <c r="J43" s="34"/>
      <c r="K43" s="84"/>
      <c r="L43" s="85"/>
      <c r="M43" s="29"/>
      <c r="N43" s="29"/>
      <c r="O43" s="28"/>
      <c r="P43" s="28"/>
      <c r="Q43" s="28"/>
      <c r="R43" s="49"/>
      <c r="S43" s="28"/>
      <c r="T43" s="3"/>
      <c r="U43" s="3"/>
      <c r="V43" s="3"/>
    </row>
    <row r="44" spans="1:32" ht="13.95" customHeight="1">
      <c r="A44" s="3"/>
      <c r="B44" s="3"/>
      <c r="C44" s="3"/>
      <c r="D44" s="14"/>
      <c r="E44" s="14"/>
      <c r="F44" s="3"/>
      <c r="G44" s="3"/>
      <c r="H44" s="3"/>
      <c r="I44" s="3"/>
      <c r="J44" s="3"/>
      <c r="K44" s="3"/>
      <c r="L44" s="3"/>
      <c r="M44" s="14"/>
      <c r="N44" s="14"/>
      <c r="O44" s="14"/>
      <c r="P44" s="14"/>
      <c r="Q44" s="3"/>
      <c r="R44" s="3"/>
      <c r="S44" s="3"/>
      <c r="T44" s="14"/>
      <c r="U44" s="14"/>
      <c r="V44" s="14"/>
    </row>
    <row r="45" spans="1:32" ht="13.95" customHeight="1">
      <c r="A45" s="3"/>
      <c r="B45" s="3"/>
      <c r="C45" s="3"/>
      <c r="D45" s="14"/>
      <c r="E45" s="14"/>
      <c r="F45" s="14"/>
      <c r="G45" s="14"/>
      <c r="H45" s="14"/>
      <c r="I45" s="14"/>
      <c r="J45" s="3"/>
      <c r="K45" s="3"/>
      <c r="L45" s="3"/>
      <c r="M45" s="14"/>
      <c r="N45" s="14"/>
      <c r="O45" s="14"/>
      <c r="P45" s="14"/>
      <c r="Q45" s="3"/>
      <c r="R45" s="3"/>
      <c r="S45" s="3"/>
      <c r="T45" s="14"/>
      <c r="U45" s="14"/>
      <c r="V45" s="14"/>
    </row>
    <row r="46" spans="1:32" ht="13.95" customHeight="1">
      <c r="A46" s="3"/>
      <c r="B46" s="3"/>
      <c r="C46" s="3"/>
      <c r="D46" s="3"/>
      <c r="E46" s="3"/>
      <c r="F46" s="3"/>
      <c r="G46" s="3"/>
      <c r="H46" s="3"/>
      <c r="I46" s="3"/>
      <c r="J46" s="47"/>
      <c r="K46" s="3"/>
      <c r="L46" s="3"/>
      <c r="M46" s="3"/>
      <c r="N46" s="14"/>
      <c r="O46" s="14"/>
      <c r="P46" s="14"/>
      <c r="Q46" s="14"/>
      <c r="R46" s="14"/>
      <c r="S46" s="14"/>
      <c r="T46" s="14"/>
      <c r="U46" s="14"/>
      <c r="V46" s="14"/>
    </row>
    <row r="47" spans="1:32" ht="13.9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4"/>
      <c r="O47" s="14"/>
      <c r="P47" s="14"/>
      <c r="Q47" s="14"/>
      <c r="R47" s="14"/>
      <c r="S47" s="14"/>
      <c r="T47" s="14"/>
      <c r="U47" s="14"/>
      <c r="V47" s="14"/>
    </row>
    <row r="48" spans="1:32" ht="13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4"/>
      <c r="O48" s="14"/>
      <c r="P48" s="14"/>
      <c r="Q48" s="14"/>
      <c r="R48" s="14"/>
      <c r="S48" s="14"/>
      <c r="T48" s="3"/>
      <c r="U48" s="14"/>
      <c r="V48" s="14"/>
    </row>
    <row r="49" spans="1:38" ht="13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4"/>
      <c r="O49" s="14"/>
      <c r="P49" s="14"/>
      <c r="Q49" s="14"/>
      <c r="R49" s="14"/>
      <c r="S49" s="14"/>
      <c r="U49" s="15"/>
      <c r="V49" s="15"/>
    </row>
    <row r="50" spans="1:38" ht="13.9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4"/>
      <c r="O50" s="14"/>
      <c r="P50" s="14"/>
      <c r="Q50" s="14"/>
      <c r="R50" s="14"/>
      <c r="S50" s="14"/>
    </row>
    <row r="51" spans="1:38" ht="13.95" customHeight="1">
      <c r="A51" s="3"/>
      <c r="B51" s="3"/>
      <c r="D51" s="3"/>
      <c r="E51" s="3"/>
      <c r="F51" s="3"/>
      <c r="G51" s="3"/>
      <c r="H51" s="3"/>
      <c r="I51" s="3"/>
      <c r="J51" s="3"/>
      <c r="K51" s="3"/>
      <c r="M51" s="3"/>
      <c r="N51" s="14"/>
      <c r="O51" s="14"/>
      <c r="P51" s="14"/>
      <c r="Q51" s="14"/>
      <c r="R51" s="14"/>
      <c r="S51" s="14"/>
    </row>
    <row r="52" spans="1:3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3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38">
      <c r="A54" s="3"/>
      <c r="B54" s="3"/>
      <c r="C54" s="3"/>
      <c r="D54" s="3"/>
      <c r="E54" s="3"/>
      <c r="F54" s="3"/>
      <c r="G54" s="3"/>
      <c r="H54" s="3"/>
      <c r="I54" s="3"/>
    </row>
    <row r="55" spans="1:38">
      <c r="A55" s="3"/>
      <c r="B55" s="3"/>
      <c r="C55" s="3"/>
      <c r="D55" s="3"/>
      <c r="E55" s="3"/>
      <c r="F55" s="3"/>
      <c r="G55" s="3"/>
      <c r="H55" s="3"/>
      <c r="I55" s="3"/>
    </row>
    <row r="56" spans="1:38" ht="14.4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38">
      <c r="A57" s="3"/>
      <c r="B57" s="3"/>
      <c r="C57" s="3"/>
      <c r="D57" s="3"/>
      <c r="E57" s="3"/>
      <c r="F57" s="3"/>
      <c r="G57" s="3"/>
      <c r="H57" s="3"/>
      <c r="I57" s="3"/>
    </row>
    <row r="58" spans="1:38">
      <c r="A58" s="3"/>
      <c r="B58" s="3"/>
      <c r="C58" s="3"/>
      <c r="D58" s="3"/>
      <c r="E58" s="3"/>
      <c r="F58" s="3"/>
      <c r="G58" s="3"/>
      <c r="H58" s="3"/>
      <c r="I58" s="3"/>
      <c r="W58" s="14"/>
      <c r="X58" s="14"/>
      <c r="Y58" s="14"/>
      <c r="Z58" s="14"/>
      <c r="AA58" s="14"/>
      <c r="AB58" s="14"/>
      <c r="AC58" s="14"/>
    </row>
    <row r="59" spans="1:38">
      <c r="A59" s="3"/>
      <c r="B59" s="3"/>
      <c r="C59" s="3"/>
      <c r="D59" s="3"/>
      <c r="E59" s="3"/>
      <c r="F59" s="3"/>
      <c r="G59" s="3"/>
      <c r="H59" s="3"/>
      <c r="I59" s="3"/>
      <c r="W59" s="14"/>
      <c r="X59" s="14"/>
      <c r="Y59" s="14"/>
      <c r="Z59" s="14"/>
      <c r="AA59" s="14"/>
      <c r="AB59" s="14"/>
      <c r="AC59" s="14"/>
    </row>
    <row r="60" spans="1:38">
      <c r="A60" s="3"/>
      <c r="B60" s="3"/>
      <c r="C60" s="3"/>
      <c r="D60" s="3"/>
      <c r="E60" s="3"/>
      <c r="F60" s="3"/>
      <c r="G60" s="3"/>
      <c r="H60" s="3"/>
      <c r="I60" s="3"/>
      <c r="W60" s="14"/>
      <c r="X60" s="14"/>
      <c r="Y60" s="14"/>
      <c r="Z60" s="14"/>
      <c r="AA60" s="14"/>
      <c r="AB60" s="14"/>
      <c r="AC60" s="14"/>
      <c r="AD60" s="3"/>
      <c r="AE60" s="3"/>
    </row>
    <row r="61" spans="1:38">
      <c r="A61" s="3"/>
      <c r="B61" s="3"/>
      <c r="C61" s="3"/>
      <c r="D61" s="3"/>
      <c r="E61" s="3"/>
      <c r="F61" s="3"/>
      <c r="G61" s="3"/>
      <c r="H61" s="3"/>
      <c r="I61" s="3"/>
      <c r="W61" s="14"/>
      <c r="X61" s="14"/>
      <c r="Y61" s="14"/>
      <c r="Z61" s="14"/>
      <c r="AA61" s="14"/>
      <c r="AB61" s="14"/>
      <c r="AC61" s="14"/>
      <c r="AD61" s="3"/>
      <c r="AE61" s="3"/>
    </row>
    <row r="62" spans="1:38">
      <c r="A62" s="3"/>
      <c r="B62" s="3"/>
      <c r="C62" s="3"/>
      <c r="D62" s="3"/>
      <c r="E62" s="3"/>
      <c r="F62" s="3"/>
      <c r="G62" s="3"/>
      <c r="H62" s="3"/>
      <c r="I62" s="3"/>
      <c r="W62" s="14"/>
      <c r="X62" s="14"/>
      <c r="Y62" s="14"/>
      <c r="Z62" s="14"/>
      <c r="AA62" s="14"/>
      <c r="AB62" s="14"/>
      <c r="AC62" s="14"/>
      <c r="AD62" s="3"/>
      <c r="AE62" s="3"/>
    </row>
    <row r="63" spans="1:38">
      <c r="A63" s="3"/>
      <c r="B63" s="3"/>
      <c r="C63" s="3"/>
      <c r="D63" s="3"/>
      <c r="E63" s="3"/>
      <c r="F63" s="3"/>
      <c r="G63" s="3"/>
      <c r="H63" s="3"/>
      <c r="I63" s="3"/>
      <c r="W63" s="14"/>
      <c r="X63" s="14"/>
      <c r="Y63" s="14"/>
      <c r="Z63" s="14"/>
      <c r="AA63" s="14"/>
      <c r="AB63" s="14"/>
      <c r="AC63" s="14"/>
      <c r="AD63" s="3"/>
      <c r="AE63" s="3"/>
    </row>
    <row r="64" spans="1:38">
      <c r="A64" s="3"/>
      <c r="B64" s="3"/>
      <c r="C64" s="3"/>
      <c r="D64" s="3"/>
      <c r="E64" s="3"/>
      <c r="F64" s="3"/>
      <c r="G64" s="3"/>
      <c r="H64" s="3"/>
      <c r="I64" s="3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3"/>
      <c r="AI64" s="3"/>
      <c r="AJ64" s="3"/>
      <c r="AK64" s="3"/>
      <c r="AL64" s="3"/>
    </row>
    <row r="65" spans="1:33">
      <c r="A65" s="3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>
      <c r="A66" s="3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>
      <c r="A67" s="3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>
      <c r="A68" s="3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>
      <c r="A69" s="3"/>
      <c r="C69" s="16">
        <v>5</v>
      </c>
      <c r="D69" s="17">
        <v>1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>
      <c r="A70" s="3"/>
      <c r="C70" s="18">
        <v>2</v>
      </c>
      <c r="D70" s="19">
        <v>3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>
      <c r="A71" s="3"/>
      <c r="C71" s="20">
        <v>4</v>
      </c>
      <c r="D71" s="16">
        <v>5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>
      <c r="A72" s="3"/>
      <c r="C72" s="17">
        <v>1</v>
      </c>
      <c r="D72" s="19">
        <v>3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>
      <c r="A73" s="3"/>
      <c r="C73" s="18">
        <v>2</v>
      </c>
      <c r="D73" s="20">
        <v>4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>
      <c r="A74" s="3"/>
      <c r="C74" s="16">
        <v>5</v>
      </c>
      <c r="D74" s="19">
        <v>3</v>
      </c>
      <c r="W74" s="15"/>
      <c r="X74" s="15"/>
      <c r="Y74" s="15"/>
      <c r="Z74" s="15"/>
      <c r="AA74" s="15"/>
      <c r="AB74" s="15"/>
      <c r="AC74" s="15"/>
      <c r="AD74" s="14"/>
      <c r="AE74" s="14"/>
      <c r="AF74" s="14"/>
      <c r="AG74" s="14"/>
    </row>
    <row r="75" spans="1:33">
      <c r="A75" s="3"/>
      <c r="C75" s="20">
        <v>4</v>
      </c>
      <c r="D75" s="17">
        <v>1</v>
      </c>
      <c r="AD75" s="14"/>
      <c r="AE75" s="14"/>
      <c r="AF75" s="14"/>
      <c r="AG75" s="14"/>
    </row>
    <row r="76" spans="1:33">
      <c r="A76" s="3"/>
      <c r="C76" s="18">
        <v>2</v>
      </c>
      <c r="D76" s="16">
        <v>5</v>
      </c>
      <c r="AD76" s="14"/>
      <c r="AE76" s="14"/>
      <c r="AF76" s="14"/>
      <c r="AG76" s="14"/>
    </row>
    <row r="77" spans="1:33">
      <c r="C77" s="19">
        <v>3</v>
      </c>
      <c r="D77" s="20">
        <v>4</v>
      </c>
      <c r="AD77" s="14"/>
      <c r="AE77" s="14"/>
      <c r="AF77" s="14"/>
      <c r="AG77" s="14"/>
    </row>
    <row r="78" spans="1:33">
      <c r="C78" s="17">
        <v>1</v>
      </c>
      <c r="D78" s="18">
        <v>2</v>
      </c>
      <c r="AD78" s="14"/>
      <c r="AE78" s="14"/>
      <c r="AF78" s="14"/>
      <c r="AG78" s="14"/>
    </row>
    <row r="79" spans="1:33">
      <c r="AD79" s="14"/>
      <c r="AE79" s="14"/>
      <c r="AF79" s="14"/>
      <c r="AG79" s="14"/>
    </row>
    <row r="80" spans="1:33">
      <c r="AD80" s="15"/>
      <c r="AE80" s="15"/>
      <c r="AF80" s="15"/>
      <c r="AG80" s="15"/>
    </row>
  </sheetData>
  <mergeCells count="74">
    <mergeCell ref="E40:G40"/>
    <mergeCell ref="E41:G41"/>
    <mergeCell ref="E42:G42"/>
    <mergeCell ref="B37:C37"/>
    <mergeCell ref="B38:C38"/>
    <mergeCell ref="B39:C39"/>
    <mergeCell ref="B40:C40"/>
    <mergeCell ref="B41:C41"/>
    <mergeCell ref="B42:C42"/>
    <mergeCell ref="E37:G37"/>
    <mergeCell ref="E38:G38"/>
    <mergeCell ref="E39:G39"/>
    <mergeCell ref="O24:Q24"/>
    <mergeCell ref="K23:M23"/>
    <mergeCell ref="K24:M24"/>
    <mergeCell ref="K26:M26"/>
    <mergeCell ref="K27:M27"/>
    <mergeCell ref="O26:Q26"/>
    <mergeCell ref="O27:Q27"/>
    <mergeCell ref="O23:Q23"/>
    <mergeCell ref="O28:Q28"/>
    <mergeCell ref="K28:M28"/>
    <mergeCell ref="O25:Q25"/>
    <mergeCell ref="K25:M25"/>
    <mergeCell ref="B26:C26"/>
    <mergeCell ref="E26:G26"/>
    <mergeCell ref="B27:C27"/>
    <mergeCell ref="E27:G27"/>
    <mergeCell ref="B28:C28"/>
    <mergeCell ref="E28:G28"/>
    <mergeCell ref="B23:C23"/>
    <mergeCell ref="E23:G23"/>
    <mergeCell ref="B24:C24"/>
    <mergeCell ref="E24:G24"/>
    <mergeCell ref="B25:C25"/>
    <mergeCell ref="E25:G25"/>
    <mergeCell ref="M12:P12"/>
    <mergeCell ref="M13:P13"/>
    <mergeCell ref="M14:P14"/>
    <mergeCell ref="E12:G12"/>
    <mergeCell ref="E13:G13"/>
    <mergeCell ref="E14:G14"/>
    <mergeCell ref="B1:O1"/>
    <mergeCell ref="S3:T3"/>
    <mergeCell ref="U3:V3"/>
    <mergeCell ref="S17:T17"/>
    <mergeCell ref="U17:V17"/>
    <mergeCell ref="M9:P9"/>
    <mergeCell ref="M10:P10"/>
    <mergeCell ref="B14:C14"/>
    <mergeCell ref="B13:C13"/>
    <mergeCell ref="B12:C12"/>
    <mergeCell ref="B9:C9"/>
    <mergeCell ref="E11:G11"/>
    <mergeCell ref="B11:C11"/>
    <mergeCell ref="B10:C10"/>
    <mergeCell ref="E9:G9"/>
    <mergeCell ref="M11:P11"/>
    <mergeCell ref="E10:G10"/>
    <mergeCell ref="S32:T32"/>
    <mergeCell ref="U32:V32"/>
    <mergeCell ref="K43:L43"/>
    <mergeCell ref="K38:L38"/>
    <mergeCell ref="K39:L39"/>
    <mergeCell ref="K40:L40"/>
    <mergeCell ref="K41:L41"/>
    <mergeCell ref="K42:L42"/>
    <mergeCell ref="N38:P38"/>
    <mergeCell ref="N39:P39"/>
    <mergeCell ref="N40:P40"/>
    <mergeCell ref="N41:P41"/>
    <mergeCell ref="N42:P42"/>
    <mergeCell ref="K37:L37"/>
    <mergeCell ref="N37:P37"/>
  </mergeCells>
  <phoneticPr fontId="2" type="noConversion"/>
  <conditionalFormatting sqref="I36:I42 W28:W29 W23:W24 P29 P31:Q36 T36 T42 W19:W20 V23:V28 P18:P22 P17:Q21 G31:G36 H31:H42 K28 O23 O25:O28 S37:S41 R22:S28 R36:R42 G17:H29 I22:I34 G15 P15 P4:P8 T9:T14 W5:W8 W15 G3:G8 P3:Q7 R8:R14 H3:H15 I8:I20">
    <cfRule type="cellIs" dxfId="1" priority="38" stopIfTrue="1" operator="between">
      <formula>1</formula>
      <formula>2</formula>
    </cfRule>
  </conditionalFormatting>
  <pageMargins left="0.22" right="0.22" top="0.984251969" bottom="0.984251969" header="0.4921259845" footer="0.4921259845"/>
  <pageSetup paperSize="9" scale="5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CZ103"/>
  <sheetViews>
    <sheetView topLeftCell="S1" zoomScale="70" zoomScaleNormal="70" workbookViewId="0">
      <selection activeCell="U40" sqref="U40"/>
    </sheetView>
  </sheetViews>
  <sheetFormatPr defaultColWidth="11.5546875" defaultRowHeight="13.2"/>
  <cols>
    <col min="1" max="1" width="20.6640625" style="1" hidden="1" customWidth="1"/>
    <col min="2" max="2" width="1.6640625" style="1" hidden="1" customWidth="1"/>
    <col min="3" max="3" width="20.6640625" style="1" hidden="1" customWidth="1"/>
    <col min="4" max="4" width="3.6640625" style="1" hidden="1" customWidth="1"/>
    <col min="5" max="5" width="1.6640625" style="1" hidden="1" customWidth="1"/>
    <col min="6" max="6" width="3.6640625" style="1" hidden="1" customWidth="1"/>
    <col min="7" max="7" width="1.6640625" style="2" hidden="1" customWidth="1"/>
    <col min="8" max="8" width="3.6640625" style="1" hidden="1" customWidth="1"/>
    <col min="9" max="9" width="1.6640625" style="1" hidden="1" customWidth="1"/>
    <col min="10" max="10" width="3.6640625" style="1" hidden="1" customWidth="1"/>
    <col min="11" max="11" width="1.6640625" style="2" hidden="1" customWidth="1"/>
    <col min="12" max="12" width="3.6640625" style="1" hidden="1" customWidth="1"/>
    <col min="13" max="13" width="1.6640625" style="1" hidden="1" customWidth="1"/>
    <col min="14" max="14" width="3.6640625" style="1" hidden="1" customWidth="1"/>
    <col min="15" max="15" width="1.6640625" style="2" hidden="1" customWidth="1"/>
    <col min="16" max="16" width="3.6640625" style="1" hidden="1" customWidth="1"/>
    <col min="17" max="17" width="1.6640625" style="1" hidden="1" customWidth="1"/>
    <col min="18" max="18" width="3.6640625" style="1" hidden="1" customWidth="1"/>
    <col min="19" max="19" width="20.6640625" style="1" customWidth="1"/>
    <col min="20" max="20" width="1.6640625" style="1" customWidth="1"/>
    <col min="21" max="21" width="21.77734375" style="1" customWidth="1"/>
    <col min="22" max="22" width="3.6640625" style="1" customWidth="1"/>
    <col min="23" max="23" width="1.6640625" style="1" customWidth="1"/>
    <col min="24" max="24" width="3.6640625" style="1" customWidth="1"/>
    <col min="25" max="25" width="1.6640625" style="2" customWidth="1"/>
    <col min="26" max="26" width="3.6640625" style="1" customWidth="1"/>
    <col min="27" max="27" width="1.6640625" style="1" customWidth="1"/>
    <col min="28" max="28" width="3.6640625" style="1" customWidth="1"/>
    <col min="29" max="29" width="1.6640625" style="2" customWidth="1"/>
    <col min="30" max="30" width="3.6640625" style="1" customWidth="1"/>
    <col min="31" max="31" width="1.6640625" style="1" customWidth="1"/>
    <col min="32" max="32" width="3.6640625" style="1" customWidth="1"/>
    <col min="33" max="33" width="1.6640625" style="2" customWidth="1"/>
    <col min="34" max="34" width="3.6640625" style="1" customWidth="1"/>
    <col min="35" max="35" width="1.6640625" style="1" customWidth="1"/>
    <col min="36" max="36" width="3.6640625" style="1" customWidth="1"/>
    <col min="37" max="37" width="20.6640625" style="1" customWidth="1"/>
    <col min="38" max="38" width="1.6640625" style="1" customWidth="1"/>
    <col min="39" max="39" width="20.6640625" style="1" customWidth="1"/>
    <col min="40" max="40" width="3.6640625" style="1" customWidth="1"/>
    <col min="41" max="41" width="1.6640625" style="1" customWidth="1"/>
    <col min="42" max="42" width="3.6640625" style="1" customWidth="1"/>
    <col min="43" max="43" width="1.6640625" style="2" customWidth="1"/>
    <col min="44" max="44" width="3.6640625" style="1" customWidth="1"/>
    <col min="45" max="45" width="1.6640625" style="1" customWidth="1"/>
    <col min="46" max="46" width="3.6640625" style="1" customWidth="1"/>
    <col min="47" max="47" width="1.6640625" style="2" customWidth="1"/>
    <col min="48" max="48" width="3.6640625" style="1" customWidth="1"/>
    <col min="49" max="49" width="1.6640625" style="1" customWidth="1"/>
    <col min="50" max="50" width="3.6640625" style="1" customWidth="1"/>
    <col min="51" max="51" width="1.6640625" style="2" customWidth="1"/>
    <col min="52" max="52" width="3.6640625" style="1" customWidth="1"/>
    <col min="53" max="53" width="1.6640625" style="1" customWidth="1"/>
    <col min="54" max="54" width="3.6640625" style="1" customWidth="1"/>
    <col min="55" max="55" width="20.6640625" style="1" customWidth="1"/>
    <col min="56" max="56" width="1.6640625" style="1" customWidth="1"/>
    <col min="57" max="57" width="20.6640625" style="1" customWidth="1"/>
    <col min="58" max="58" width="3.6640625" style="1" customWidth="1"/>
    <col min="59" max="59" width="1.6640625" style="1" customWidth="1"/>
    <col min="60" max="60" width="3.6640625" style="1" customWidth="1"/>
    <col min="61" max="61" width="1.6640625" style="2" customWidth="1"/>
    <col min="62" max="62" width="3.6640625" style="1" customWidth="1"/>
    <col min="63" max="63" width="1.6640625" style="1" customWidth="1"/>
    <col min="64" max="64" width="3.6640625" style="1" customWidth="1"/>
    <col min="65" max="65" width="1.6640625" style="2" customWidth="1"/>
    <col min="66" max="66" width="3.6640625" style="1" customWidth="1"/>
    <col min="67" max="67" width="1.6640625" style="1" customWidth="1"/>
    <col min="68" max="68" width="3.6640625" style="1" customWidth="1"/>
    <col min="69" max="69" width="1.6640625" style="2" customWidth="1"/>
    <col min="70" max="70" width="3.6640625" style="1" customWidth="1"/>
    <col min="71" max="71" width="1.6640625" style="1" customWidth="1"/>
    <col min="72" max="72" width="3.6640625" style="1" customWidth="1"/>
    <col min="73" max="73" width="20.6640625" style="1" customWidth="1"/>
    <col min="74" max="74" width="1.6640625" style="1" customWidth="1"/>
    <col min="75" max="75" width="20.6640625" style="1" customWidth="1"/>
    <col min="76" max="76" width="3.6640625" style="1" customWidth="1"/>
    <col min="77" max="77" width="1.6640625" style="1" customWidth="1"/>
    <col min="78" max="78" width="3.6640625" style="1" customWidth="1"/>
    <col min="79" max="79" width="1.6640625" style="2" customWidth="1"/>
    <col min="80" max="80" width="3.6640625" style="1" customWidth="1"/>
    <col min="81" max="81" width="1.6640625" style="1" customWidth="1"/>
    <col min="82" max="82" width="3.6640625" style="1" customWidth="1"/>
    <col min="83" max="83" width="1.6640625" style="2" customWidth="1"/>
    <col min="84" max="84" width="3.6640625" style="1" customWidth="1"/>
    <col min="85" max="85" width="1.6640625" style="1" customWidth="1"/>
    <col min="86" max="86" width="3.6640625" style="1" customWidth="1"/>
    <col min="87" max="87" width="1.6640625" style="2" customWidth="1"/>
    <col min="88" max="88" width="3.6640625" style="1" customWidth="1"/>
    <col min="89" max="89" width="1.6640625" style="1" customWidth="1"/>
    <col min="90" max="90" width="3.6640625" style="1" customWidth="1"/>
    <col min="91" max="104" width="11.5546875" style="10"/>
    <col min="105" max="16384" width="11.5546875" style="1"/>
  </cols>
  <sheetData>
    <row r="1" spans="1:90" ht="20.399999999999999">
      <c r="A1" s="5"/>
      <c r="B1" s="5"/>
      <c r="C1" s="5"/>
      <c r="D1" s="5"/>
      <c r="E1" s="5"/>
      <c r="F1" s="5"/>
      <c r="G1" s="6"/>
      <c r="H1" s="5"/>
      <c r="I1" s="5"/>
      <c r="J1" s="5"/>
      <c r="K1" s="6"/>
      <c r="L1" s="5"/>
      <c r="M1" s="5"/>
      <c r="N1" s="5"/>
      <c r="O1" s="6"/>
      <c r="P1" s="5"/>
      <c r="Q1" s="5"/>
      <c r="R1" s="5"/>
      <c r="S1" s="97" t="s">
        <v>117</v>
      </c>
      <c r="T1" s="97"/>
      <c r="U1" s="97"/>
      <c r="V1" s="5"/>
      <c r="W1" s="5"/>
      <c r="X1" s="5"/>
      <c r="Y1" s="6"/>
      <c r="Z1" s="5"/>
      <c r="AA1" s="5"/>
      <c r="AB1" s="5"/>
      <c r="AC1" s="6"/>
      <c r="AD1" s="5"/>
      <c r="AE1" s="5"/>
      <c r="AF1" s="5"/>
      <c r="AG1" s="6"/>
      <c r="AH1" s="5"/>
      <c r="AI1" s="5"/>
      <c r="AJ1" s="5"/>
      <c r="AK1" s="97" t="s">
        <v>118</v>
      </c>
      <c r="AL1" s="97"/>
      <c r="AM1" s="97"/>
      <c r="AN1" s="5"/>
      <c r="AO1" s="5"/>
      <c r="AP1" s="5"/>
      <c r="AQ1" s="6"/>
      <c r="AR1" s="5"/>
      <c r="AS1" s="5"/>
      <c r="AT1" s="5"/>
      <c r="AU1" s="6"/>
      <c r="AV1" s="5"/>
      <c r="AW1" s="5"/>
      <c r="AX1" s="5"/>
      <c r="AY1" s="6"/>
      <c r="AZ1" s="5"/>
      <c r="BA1" s="5"/>
      <c r="BB1" s="5"/>
      <c r="BC1" s="97" t="s">
        <v>119</v>
      </c>
      <c r="BD1" s="97"/>
      <c r="BE1" s="97"/>
      <c r="BF1" s="5"/>
      <c r="BG1" s="5"/>
      <c r="BH1" s="5"/>
      <c r="BI1" s="6"/>
      <c r="BJ1" s="5"/>
      <c r="BK1" s="5"/>
      <c r="BL1" s="5"/>
      <c r="BM1" s="6"/>
      <c r="BN1" s="5"/>
      <c r="BO1" s="5"/>
      <c r="BP1" s="5"/>
      <c r="BQ1" s="6"/>
      <c r="BR1" s="5"/>
      <c r="BS1" s="5"/>
      <c r="BT1" s="5"/>
      <c r="BU1" s="97" t="s">
        <v>120</v>
      </c>
      <c r="BV1" s="97"/>
      <c r="BW1" s="97"/>
      <c r="BX1" s="5"/>
      <c r="BY1" s="5"/>
      <c r="BZ1" s="5"/>
      <c r="CA1" s="6"/>
      <c r="CB1" s="5"/>
      <c r="CC1" s="5"/>
      <c r="CD1" s="5"/>
      <c r="CE1" s="6"/>
      <c r="CF1" s="10"/>
      <c r="CG1" s="10"/>
      <c r="CH1" s="10"/>
      <c r="CI1" s="10"/>
      <c r="CJ1" s="10"/>
      <c r="CK1" s="10"/>
      <c r="CL1" s="10"/>
    </row>
    <row r="2" spans="1:90">
      <c r="A2" s="92" t="s">
        <v>35</v>
      </c>
      <c r="B2" s="92"/>
      <c r="C2" s="92"/>
      <c r="D2" s="5"/>
      <c r="E2" s="5"/>
      <c r="F2" s="5"/>
      <c r="G2" s="6"/>
      <c r="H2" s="5"/>
      <c r="I2" s="5"/>
      <c r="J2" s="5"/>
      <c r="K2" s="6"/>
      <c r="L2" s="5"/>
      <c r="M2" s="5"/>
      <c r="N2" s="5"/>
      <c r="O2" s="6"/>
      <c r="P2" s="5"/>
      <c r="Q2" s="5"/>
      <c r="R2" s="5"/>
      <c r="S2" s="27" t="str">
        <f>IF(P3&gt;R3,A3,IF(R3&gt;P3,C3,""))</f>
        <v/>
      </c>
      <c r="T2" s="5"/>
      <c r="U2" s="27" t="str">
        <f>IF(P5&gt;R5,A5,IF(R5&gt;P5,C5,""))</f>
        <v/>
      </c>
      <c r="V2" s="5"/>
      <c r="W2" s="5"/>
      <c r="X2" s="5"/>
      <c r="Y2" s="6"/>
      <c r="Z2" s="5"/>
      <c r="AA2" s="5"/>
      <c r="AB2" s="5"/>
      <c r="AC2" s="6"/>
      <c r="AD2" s="5"/>
      <c r="AE2" s="5"/>
      <c r="AF2" s="5"/>
      <c r="AG2" s="6"/>
      <c r="AH2" s="5"/>
      <c r="AI2" s="5"/>
      <c r="AJ2" s="5"/>
      <c r="AK2" s="35"/>
      <c r="AL2" s="35"/>
      <c r="AM2" s="35"/>
      <c r="AN2" s="5"/>
      <c r="AO2" s="5"/>
      <c r="AP2" s="5"/>
      <c r="AQ2" s="6"/>
      <c r="AR2" s="5"/>
      <c r="AS2" s="5"/>
      <c r="AT2" s="5"/>
      <c r="AU2" s="6"/>
      <c r="AV2" s="5"/>
      <c r="AW2" s="5"/>
      <c r="AX2" s="5"/>
      <c r="AY2" s="6"/>
      <c r="AZ2" s="5"/>
      <c r="BA2" s="5"/>
      <c r="BB2" s="5"/>
      <c r="BC2" s="5"/>
      <c r="BD2" s="5"/>
      <c r="BE2" s="5"/>
      <c r="BF2" s="5"/>
      <c r="BG2" s="5"/>
      <c r="BH2" s="5"/>
      <c r="BI2" s="6"/>
      <c r="BJ2" s="5"/>
      <c r="BK2" s="5"/>
      <c r="BL2" s="5"/>
      <c r="BM2" s="6"/>
      <c r="BN2" s="5"/>
      <c r="BO2" s="5"/>
      <c r="BP2" s="5"/>
      <c r="BQ2" s="6"/>
      <c r="BR2" s="5"/>
      <c r="BS2" s="5"/>
      <c r="BT2" s="5"/>
      <c r="BU2" s="5"/>
      <c r="BV2" s="5"/>
      <c r="BW2" s="5"/>
      <c r="BX2" s="5"/>
      <c r="BY2" s="5"/>
      <c r="BZ2" s="5"/>
      <c r="CA2" s="6"/>
      <c r="CB2" s="5"/>
      <c r="CC2" s="5"/>
      <c r="CD2" s="5"/>
      <c r="CE2" s="6"/>
      <c r="CF2" s="10"/>
      <c r="CG2" s="10"/>
      <c r="CH2" s="10"/>
      <c r="CI2" s="10"/>
      <c r="CJ2" s="10"/>
      <c r="CK2" s="10"/>
      <c r="CL2" s="10"/>
    </row>
    <row r="3" spans="1:90">
      <c r="A3" s="12" t="e">
        <f>#REF!</f>
        <v>#REF!</v>
      </c>
      <c r="B3" s="13" t="s">
        <v>0</v>
      </c>
      <c r="C3" s="25" t="e">
        <f>#REF!</f>
        <v>#REF!</v>
      </c>
      <c r="D3" s="13"/>
      <c r="E3" s="12" t="s">
        <v>0</v>
      </c>
      <c r="F3" s="13"/>
      <c r="G3" s="21"/>
      <c r="H3" s="13"/>
      <c r="I3" s="12" t="s">
        <v>0</v>
      </c>
      <c r="J3" s="13"/>
      <c r="K3" s="21"/>
      <c r="L3" s="13" t="s">
        <v>1</v>
      </c>
      <c r="M3" s="12" t="s">
        <v>0</v>
      </c>
      <c r="N3" s="13" t="s">
        <v>1</v>
      </c>
      <c r="O3" s="21"/>
      <c r="P3" s="23">
        <f>IF(D3&gt;F3,1,0)+IF(H3&gt;J3,1,0)+IF(L3&gt;N3,1,0)</f>
        <v>0</v>
      </c>
      <c r="Q3" s="12" t="s">
        <v>0</v>
      </c>
      <c r="R3" s="26">
        <f>IF(D3&lt;F3,1,0)+IF(H3&lt;J3,1,0)+IF(L3&lt;N3,1,0)</f>
        <v>0</v>
      </c>
      <c r="S3" s="93" t="s">
        <v>103</v>
      </c>
      <c r="T3" s="93"/>
      <c r="U3" s="9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5"/>
      <c r="AL3" s="35"/>
      <c r="AM3" s="35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</row>
    <row r="4" spans="1:90">
      <c r="A4" s="92" t="s">
        <v>36</v>
      </c>
      <c r="B4" s="92"/>
      <c r="C4" s="92"/>
      <c r="D4" s="7"/>
      <c r="E4" s="7"/>
      <c r="F4" s="7"/>
      <c r="G4" s="8"/>
      <c r="H4" s="7"/>
      <c r="I4" s="7"/>
      <c r="J4" s="7"/>
      <c r="K4" s="8"/>
      <c r="L4" s="7"/>
      <c r="M4" s="7"/>
      <c r="N4" s="7"/>
      <c r="O4" s="8"/>
      <c r="P4" s="7"/>
      <c r="Q4" s="7"/>
      <c r="R4" s="7"/>
      <c r="S4" s="37" t="s">
        <v>70</v>
      </c>
      <c r="T4" s="38" t="s">
        <v>0</v>
      </c>
      <c r="U4" s="41" t="s">
        <v>114</v>
      </c>
      <c r="V4" s="13"/>
      <c r="W4" s="12" t="s">
        <v>0</v>
      </c>
      <c r="X4" s="13"/>
      <c r="Y4" s="21"/>
      <c r="Z4" s="13"/>
      <c r="AA4" s="12" t="s">
        <v>0</v>
      </c>
      <c r="AB4" s="13"/>
      <c r="AC4" s="21"/>
      <c r="AD4" s="13"/>
      <c r="AE4" s="12" t="s">
        <v>0</v>
      </c>
      <c r="AF4" s="13"/>
      <c r="AG4" s="21"/>
      <c r="AH4" s="23"/>
      <c r="AI4" s="12" t="s">
        <v>0</v>
      </c>
      <c r="AJ4" s="24"/>
      <c r="AK4" s="42" t="str">
        <f>IF(AH4&gt;AJ4,S4,IF(AJ4&gt;AH4,U4,""))</f>
        <v/>
      </c>
      <c r="AL4" s="35"/>
      <c r="AM4" s="35" t="str">
        <f>IF(AH8&gt;AJ8,S8,IF(AJ8&gt;AH8,U8,""))</f>
        <v/>
      </c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</row>
    <row r="5" spans="1:90">
      <c r="A5" s="12" t="e">
        <f>#REF!</f>
        <v>#REF!</v>
      </c>
      <c r="B5" s="13" t="s">
        <v>0</v>
      </c>
      <c r="C5" s="25" t="e">
        <f>#REF!</f>
        <v>#REF!</v>
      </c>
      <c r="D5" s="13"/>
      <c r="E5" s="12" t="s">
        <v>0</v>
      </c>
      <c r="F5" s="13"/>
      <c r="G5" s="21"/>
      <c r="H5" s="13"/>
      <c r="I5" s="12" t="s">
        <v>0</v>
      </c>
      <c r="J5" s="13"/>
      <c r="K5" s="21"/>
      <c r="L5" s="13"/>
      <c r="M5" s="12" t="s">
        <v>0</v>
      </c>
      <c r="N5" s="13"/>
      <c r="O5" s="21"/>
      <c r="P5" s="23">
        <f>IF(D5&gt;F5,1,0)+IF(H5&gt;J5,1,0)+IF(L5&gt;N5,1,0)</f>
        <v>0</v>
      </c>
      <c r="Q5" s="12" t="s">
        <v>0</v>
      </c>
      <c r="R5" s="24">
        <f>IF(D5&lt;F5,1,0)+IF(H5&lt;J5,1,0)+IF(L5&lt;N5,1,0)</f>
        <v>0</v>
      </c>
      <c r="S5" s="36"/>
      <c r="T5" s="39"/>
      <c r="U5" s="39" t="str">
        <f>IF(P5&gt;R5,C5,IF(R5&gt;P5,A5,""))</f>
        <v/>
      </c>
      <c r="V5" s="5"/>
      <c r="W5" s="5"/>
      <c r="X5" s="88" t="s">
        <v>99</v>
      </c>
      <c r="Y5" s="88"/>
      <c r="Z5" s="88"/>
      <c r="AA5" s="88"/>
      <c r="AB5" s="88"/>
      <c r="AC5" s="88"/>
      <c r="AD5" s="88"/>
      <c r="AE5" s="88"/>
      <c r="AF5" s="5"/>
      <c r="AG5" s="5"/>
      <c r="AH5" s="5"/>
      <c r="AI5" s="5"/>
      <c r="AJ5" s="5"/>
      <c r="AK5" s="93" t="s">
        <v>94</v>
      </c>
      <c r="AL5" s="93"/>
      <c r="AM5" s="93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</row>
    <row r="6" spans="1:90">
      <c r="A6" s="92" t="s">
        <v>37</v>
      </c>
      <c r="B6" s="92"/>
      <c r="C6" s="92"/>
      <c r="D6" s="5"/>
      <c r="E6" s="5"/>
      <c r="F6" s="5"/>
      <c r="G6" s="6"/>
      <c r="H6" s="5"/>
      <c r="I6" s="5"/>
      <c r="J6" s="5"/>
      <c r="K6" s="6"/>
      <c r="L6" s="5"/>
      <c r="M6" s="5"/>
      <c r="N6" s="5"/>
      <c r="O6" s="6"/>
      <c r="P6" s="5"/>
      <c r="Q6" s="5"/>
      <c r="R6" s="5"/>
      <c r="S6" s="40" t="str">
        <f>IF(P7&gt;R7,A7,IF(R7&gt;P7,C7,""))</f>
        <v/>
      </c>
      <c r="T6" s="40"/>
      <c r="U6" s="40" t="str">
        <f>IF(P9&gt;R9,A9,IF(R9&gt;P9,C9,""))</f>
        <v/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43" t="str">
        <f>AK4</f>
        <v/>
      </c>
      <c r="AL6" s="44" t="s">
        <v>0</v>
      </c>
      <c r="AM6" s="45" t="str">
        <f>AM4</f>
        <v/>
      </c>
      <c r="AN6" s="13"/>
      <c r="AO6" s="12" t="s">
        <v>0</v>
      </c>
      <c r="AP6" s="13"/>
      <c r="AQ6" s="21"/>
      <c r="AR6" s="13"/>
      <c r="AS6" s="12" t="s">
        <v>0</v>
      </c>
      <c r="AT6" s="13"/>
      <c r="AU6" s="21"/>
      <c r="AV6" s="13"/>
      <c r="AW6" s="12" t="s">
        <v>0</v>
      </c>
      <c r="AX6" s="13"/>
      <c r="AY6" s="21"/>
      <c r="AZ6" s="23"/>
      <c r="BA6" s="12" t="s">
        <v>0</v>
      </c>
      <c r="BB6" s="24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</row>
    <row r="7" spans="1:90">
      <c r="A7" s="12" t="e">
        <f>#REF!</f>
        <v>#REF!</v>
      </c>
      <c r="B7" s="13" t="s">
        <v>0</v>
      </c>
      <c r="C7" s="25" t="e">
        <f>#REF!</f>
        <v>#REF!</v>
      </c>
      <c r="D7" s="13"/>
      <c r="E7" s="12" t="s">
        <v>0</v>
      </c>
      <c r="F7" s="13"/>
      <c r="G7" s="21"/>
      <c r="H7" s="13"/>
      <c r="I7" s="12" t="s">
        <v>0</v>
      </c>
      <c r="J7" s="13"/>
      <c r="K7" s="21"/>
      <c r="L7" s="13"/>
      <c r="M7" s="12" t="s">
        <v>0</v>
      </c>
      <c r="N7" s="13"/>
      <c r="O7" s="21"/>
      <c r="P7" s="23">
        <f>IF(D7&gt;F7,1,0)+IF(H7&gt;J7,1,0)+IF(L7&gt;N7,1,0)</f>
        <v>0</v>
      </c>
      <c r="Q7" s="12" t="s">
        <v>0</v>
      </c>
      <c r="R7" s="26">
        <f>IF(D7&lt;F7,1,0)+IF(H7&lt;J7,1,0)+IF(L7&lt;N7,1,0)</f>
        <v>0</v>
      </c>
      <c r="S7" s="93" t="s">
        <v>104</v>
      </c>
      <c r="T7" s="93" t="s">
        <v>1</v>
      </c>
      <c r="U7" s="9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73"/>
      <c r="AL7" s="74" t="s">
        <v>99</v>
      </c>
      <c r="AM7" s="74"/>
      <c r="AN7" s="74"/>
      <c r="AO7" s="74"/>
      <c r="AP7" s="74"/>
      <c r="AQ7" s="74"/>
      <c r="AR7" s="74"/>
      <c r="AS7" s="74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</row>
    <row r="8" spans="1:90">
      <c r="A8" s="92" t="s">
        <v>38</v>
      </c>
      <c r="B8" s="92"/>
      <c r="C8" s="92"/>
      <c r="D8" s="5"/>
      <c r="E8" s="5"/>
      <c r="F8" s="5"/>
      <c r="G8" s="6"/>
      <c r="H8" s="5"/>
      <c r="I8" s="5"/>
      <c r="J8" s="5"/>
      <c r="K8" s="6"/>
      <c r="L8" s="5"/>
      <c r="M8" s="5"/>
      <c r="N8" s="5"/>
      <c r="O8" s="6"/>
      <c r="P8" s="5"/>
      <c r="Q8" s="5"/>
      <c r="R8" s="5"/>
      <c r="S8" s="37" t="s">
        <v>75</v>
      </c>
      <c r="T8" s="38" t="s">
        <v>0</v>
      </c>
      <c r="U8" s="41" t="s">
        <v>113</v>
      </c>
      <c r="V8" s="13"/>
      <c r="W8" s="12" t="s">
        <v>0</v>
      </c>
      <c r="X8" s="13"/>
      <c r="Y8" s="21"/>
      <c r="Z8" s="13"/>
      <c r="AA8" s="12" t="s">
        <v>0</v>
      </c>
      <c r="AB8" s="13"/>
      <c r="AC8" s="21"/>
      <c r="AD8" s="13"/>
      <c r="AE8" s="12" t="s">
        <v>0</v>
      </c>
      <c r="AF8" s="13"/>
      <c r="AG8" s="21"/>
      <c r="AH8" s="23"/>
      <c r="AI8" s="12" t="s">
        <v>0</v>
      </c>
      <c r="AJ8" s="24"/>
      <c r="AK8" s="35"/>
      <c r="AL8" s="35"/>
      <c r="AM8" s="35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 t="str">
        <f>IF(AZ6&gt;BB6,AK6,IF(BB6&gt;AZ6,AM6,""))</f>
        <v/>
      </c>
      <c r="BD8" s="10"/>
      <c r="BE8" s="10" t="str">
        <f>IF(AZ14&gt;BB14,AK14,IF(BB14&gt;AZ14,AM14,""))</f>
        <v/>
      </c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</row>
    <row r="9" spans="1:90">
      <c r="A9" s="12" t="e">
        <f>#REF!</f>
        <v>#REF!</v>
      </c>
      <c r="B9" s="13" t="s">
        <v>0</v>
      </c>
      <c r="C9" s="25" t="e">
        <f>#REF!</f>
        <v>#REF!</v>
      </c>
      <c r="D9" s="13"/>
      <c r="E9" s="12" t="s">
        <v>0</v>
      </c>
      <c r="F9" s="13"/>
      <c r="G9" s="21"/>
      <c r="H9" s="13"/>
      <c r="I9" s="12" t="s">
        <v>0</v>
      </c>
      <c r="J9" s="13"/>
      <c r="K9" s="21"/>
      <c r="L9" s="13"/>
      <c r="M9" s="12" t="s">
        <v>0</v>
      </c>
      <c r="N9" s="13"/>
      <c r="O9" s="21"/>
      <c r="P9" s="23">
        <f>IF(D9&gt;F9,1,0)+IF(H9&gt;J9,1,0)+IF(L9&gt;N9,1,0)</f>
        <v>0</v>
      </c>
      <c r="Q9" s="12" t="s">
        <v>0</v>
      </c>
      <c r="R9" s="24">
        <f>IF(D9&lt;F9,1,0)+IF(H9&lt;J9,1,0)+IF(L9&lt;N9,1,0)</f>
        <v>0</v>
      </c>
      <c r="S9" s="36"/>
      <c r="T9" s="40"/>
      <c r="U9" s="36"/>
      <c r="V9" s="10"/>
      <c r="W9" s="10"/>
      <c r="X9" s="10"/>
      <c r="Y9" s="10"/>
      <c r="Z9" s="89" t="s">
        <v>98</v>
      </c>
      <c r="AA9" s="90"/>
      <c r="AB9" s="90"/>
      <c r="AC9" s="10"/>
      <c r="AD9" s="10"/>
      <c r="AE9" s="10"/>
      <c r="AF9" s="10"/>
      <c r="AG9" s="10"/>
      <c r="AH9" s="10"/>
      <c r="AI9" s="10"/>
      <c r="AJ9" s="10"/>
      <c r="AK9" s="35"/>
      <c r="AL9" s="35"/>
      <c r="AM9" s="35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92" t="s">
        <v>121</v>
      </c>
      <c r="BD9" s="92"/>
      <c r="BE9" s="92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</row>
    <row r="10" spans="1:90">
      <c r="A10" s="92" t="s">
        <v>43</v>
      </c>
      <c r="B10" s="92"/>
      <c r="C10" s="92"/>
      <c r="D10" s="5"/>
      <c r="E10" s="5"/>
      <c r="F10" s="5"/>
      <c r="G10" s="6"/>
      <c r="H10" s="5"/>
      <c r="I10" s="5"/>
      <c r="J10" s="5"/>
      <c r="K10" s="6"/>
      <c r="L10" s="5"/>
      <c r="M10" s="5"/>
      <c r="N10" s="5"/>
      <c r="O10" s="6"/>
      <c r="P10" s="5"/>
      <c r="Q10" s="5"/>
      <c r="R10" s="5"/>
      <c r="S10" s="40" t="str">
        <f>IF(P11&gt;R11,A11,IF(R11&gt;P11,C11,""))</f>
        <v/>
      </c>
      <c r="T10" s="40"/>
      <c r="U10" s="40" t="str">
        <f>IF(P13&gt;R13,A13,IF(R13&gt;P13,C13,""))</f>
        <v/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35"/>
      <c r="AL10" s="35"/>
      <c r="AM10" s="35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2" t="str">
        <f>BC8</f>
        <v/>
      </c>
      <c r="BD10" s="13" t="s">
        <v>0</v>
      </c>
      <c r="BE10" s="25" t="str">
        <f>BE8</f>
        <v/>
      </c>
      <c r="BF10" s="13"/>
      <c r="BG10" s="12" t="s">
        <v>0</v>
      </c>
      <c r="BH10" s="13"/>
      <c r="BI10" s="21"/>
      <c r="BJ10" s="13"/>
      <c r="BK10" s="12" t="s">
        <v>0</v>
      </c>
      <c r="BL10" s="13"/>
      <c r="BM10" s="21"/>
      <c r="BN10" s="13"/>
      <c r="BO10" s="12" t="s">
        <v>0</v>
      </c>
      <c r="BP10" s="13"/>
      <c r="BQ10" s="21"/>
      <c r="BR10" s="23"/>
      <c r="BS10" s="12" t="s">
        <v>0</v>
      </c>
      <c r="BT10" s="24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</row>
    <row r="11" spans="1:90">
      <c r="A11" s="12" t="e">
        <f>#REF!</f>
        <v>#REF!</v>
      </c>
      <c r="B11" s="13" t="s">
        <v>0</v>
      </c>
      <c r="C11" s="25" t="e">
        <f>#REF!</f>
        <v>#REF!</v>
      </c>
      <c r="D11" s="13"/>
      <c r="E11" s="12" t="s">
        <v>0</v>
      </c>
      <c r="F11" s="13"/>
      <c r="G11" s="21"/>
      <c r="H11" s="13"/>
      <c r="I11" s="12" t="s">
        <v>0</v>
      </c>
      <c r="J11" s="13"/>
      <c r="K11" s="21"/>
      <c r="L11" s="13"/>
      <c r="M11" s="12" t="s">
        <v>0</v>
      </c>
      <c r="N11" s="13"/>
      <c r="O11" s="21"/>
      <c r="P11" s="23">
        <f>IF(D11&gt;F11,1,0)+IF(H11&gt;J11,1,0)+IF(L11&gt;N11,1,0)</f>
        <v>0</v>
      </c>
      <c r="Q11" s="12" t="s">
        <v>0</v>
      </c>
      <c r="R11" s="26">
        <f>IF(D11&lt;F11,1,0)+IF(H11&lt;J11,1,0)+IF(L11&lt;N11,1,0)</f>
        <v>0</v>
      </c>
      <c r="S11" s="93" t="s">
        <v>105</v>
      </c>
      <c r="T11" s="93"/>
      <c r="U11" s="93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35"/>
      <c r="AL11" s="35"/>
      <c r="AM11" s="35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 t="str">
        <f>IF(AZ6&gt;BB6,AM6,IF(BB6&gt;AZ6,AK6,""))</f>
        <v/>
      </c>
      <c r="BD11" s="10"/>
      <c r="BE11" s="10" t="str">
        <f>IF(AZ14&gt;BB14,AM14,IF(BB14&gt;AZ14,AK14,""))</f>
        <v/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1:90">
      <c r="A12" s="92" t="s">
        <v>44</v>
      </c>
      <c r="B12" s="92"/>
      <c r="C12" s="92"/>
      <c r="D12" s="5"/>
      <c r="E12" s="5"/>
      <c r="F12" s="5"/>
      <c r="G12" s="6"/>
      <c r="H12" s="5"/>
      <c r="I12" s="5"/>
      <c r="J12" s="5"/>
      <c r="K12" s="6"/>
      <c r="L12" s="5"/>
      <c r="M12" s="5"/>
      <c r="N12" s="5"/>
      <c r="O12" s="6"/>
      <c r="P12" s="5"/>
      <c r="Q12" s="5"/>
      <c r="R12" s="5"/>
      <c r="S12" s="41" t="s">
        <v>76</v>
      </c>
      <c r="T12" s="38" t="s">
        <v>0</v>
      </c>
      <c r="U12" s="41" t="s">
        <v>79</v>
      </c>
      <c r="V12" s="13"/>
      <c r="W12" s="12" t="s">
        <v>0</v>
      </c>
      <c r="X12" s="13"/>
      <c r="Y12" s="21"/>
      <c r="Z12" s="13"/>
      <c r="AA12" s="12" t="s">
        <v>0</v>
      </c>
      <c r="AB12" s="13"/>
      <c r="AC12" s="21"/>
      <c r="AD12" s="13"/>
      <c r="AE12" s="12" t="s">
        <v>0</v>
      </c>
      <c r="AF12" s="13"/>
      <c r="AG12" s="21"/>
      <c r="AH12" s="23"/>
      <c r="AI12" s="12" t="s">
        <v>0</v>
      </c>
      <c r="AJ12" s="24"/>
      <c r="AK12" s="35" t="str">
        <f>IF(AH12&gt;AJ12,S12,IF(AJ12&gt;AH12,U12,""))</f>
        <v/>
      </c>
      <c r="AL12" s="35"/>
      <c r="AM12" s="35" t="str">
        <f>IF(AH16&gt;AJ16,S16,IF(AJ16&gt;AH16,U16,""))</f>
        <v/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</row>
    <row r="13" spans="1:90">
      <c r="A13" s="12" t="e">
        <f>#REF!</f>
        <v>#REF!</v>
      </c>
      <c r="B13" s="13" t="s">
        <v>0</v>
      </c>
      <c r="C13" s="25" t="e">
        <f>#REF!</f>
        <v>#REF!</v>
      </c>
      <c r="D13" s="13"/>
      <c r="E13" s="12" t="s">
        <v>0</v>
      </c>
      <c r="F13" s="13"/>
      <c r="G13" s="21"/>
      <c r="H13" s="13"/>
      <c r="I13" s="12" t="s">
        <v>0</v>
      </c>
      <c r="J13" s="13"/>
      <c r="K13" s="21"/>
      <c r="L13" s="13"/>
      <c r="M13" s="12" t="s">
        <v>0</v>
      </c>
      <c r="N13" s="13"/>
      <c r="O13" s="21"/>
      <c r="P13" s="23">
        <f>IF(D13&gt;F13,1,0)+IF(H13&gt;J13,1,0)+IF(L13&gt;N13,1,0)</f>
        <v>0</v>
      </c>
      <c r="Q13" s="12" t="s">
        <v>0</v>
      </c>
      <c r="R13" s="24">
        <f>IF(D13&lt;F13,1,0)+IF(H13&lt;J13,1,0)+IF(L13&lt;N13,1,0)</f>
        <v>0</v>
      </c>
      <c r="S13" s="36"/>
      <c r="T13" s="40"/>
      <c r="U13" s="36"/>
      <c r="V13" s="10"/>
      <c r="W13" s="10"/>
      <c r="X13" s="10"/>
      <c r="Y13" s="10"/>
      <c r="Z13" s="91" t="s">
        <v>101</v>
      </c>
      <c r="AA13" s="91"/>
      <c r="AB13" s="91"/>
      <c r="AC13" s="10"/>
      <c r="AD13" s="10"/>
      <c r="AE13" s="10"/>
      <c r="AF13" s="10"/>
      <c r="AG13" s="10"/>
      <c r="AH13" s="10"/>
      <c r="AI13" s="10"/>
      <c r="AJ13" s="10"/>
      <c r="AK13" s="93" t="s">
        <v>95</v>
      </c>
      <c r="AL13" s="93" t="s">
        <v>1</v>
      </c>
      <c r="AM13" s="93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</row>
    <row r="14" spans="1:90">
      <c r="A14" s="92" t="s">
        <v>45</v>
      </c>
      <c r="B14" s="92"/>
      <c r="C14" s="92"/>
      <c r="D14" s="5"/>
      <c r="E14" s="5"/>
      <c r="F14" s="5"/>
      <c r="G14" s="6"/>
      <c r="H14" s="5"/>
      <c r="I14" s="5"/>
      <c r="J14" s="5"/>
      <c r="K14" s="6"/>
      <c r="L14" s="5"/>
      <c r="M14" s="5"/>
      <c r="N14" s="5"/>
      <c r="O14" s="6"/>
      <c r="P14" s="5"/>
      <c r="Q14" s="5"/>
      <c r="R14" s="5"/>
      <c r="S14" s="40" t="str">
        <f>IF(P15&gt;R15,A15,IF(R15&gt;P15,C15,""))</f>
        <v/>
      </c>
      <c r="T14" s="40"/>
      <c r="U14" s="40" t="str">
        <f>IF(P17&gt;R17,A17,IF(R17&gt;P17,C17,""))</f>
        <v/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43" t="str">
        <f>AK12</f>
        <v/>
      </c>
      <c r="AL14" s="44" t="s">
        <v>0</v>
      </c>
      <c r="AM14" s="45" t="str">
        <f>AM12</f>
        <v/>
      </c>
      <c r="AN14" s="13"/>
      <c r="AO14" s="12" t="s">
        <v>0</v>
      </c>
      <c r="AP14" s="13"/>
      <c r="AQ14" s="21"/>
      <c r="AR14" s="13"/>
      <c r="AS14" s="12" t="s">
        <v>0</v>
      </c>
      <c r="AT14" s="13"/>
      <c r="AU14" s="21"/>
      <c r="AV14" s="13"/>
      <c r="AW14" s="12" t="s">
        <v>0</v>
      </c>
      <c r="AX14" s="13"/>
      <c r="AY14" s="21"/>
      <c r="AZ14" s="23"/>
      <c r="BA14" s="12" t="s">
        <v>0</v>
      </c>
      <c r="BB14" s="24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>
      <c r="A15" s="12" t="e">
        <f>#REF!</f>
        <v>#REF!</v>
      </c>
      <c r="B15" s="13" t="s">
        <v>0</v>
      </c>
      <c r="C15" s="25" t="e">
        <f>#REF!</f>
        <v>#REF!</v>
      </c>
      <c r="D15" s="13"/>
      <c r="E15" s="12" t="s">
        <v>0</v>
      </c>
      <c r="F15" s="13"/>
      <c r="G15" s="21"/>
      <c r="H15" s="13"/>
      <c r="I15" s="12" t="s">
        <v>0</v>
      </c>
      <c r="J15" s="13"/>
      <c r="K15" s="21"/>
      <c r="L15" s="13"/>
      <c r="M15" s="12" t="s">
        <v>0</v>
      </c>
      <c r="N15" s="13"/>
      <c r="O15" s="21"/>
      <c r="P15" s="23">
        <f>IF(D15&gt;F15,1,0)+IF(H15&gt;J15,1,0)+IF(L15&gt;N15,1,0)</f>
        <v>0</v>
      </c>
      <c r="Q15" s="12" t="s">
        <v>0</v>
      </c>
      <c r="R15" s="26">
        <f>IF(D15&lt;F15,1,0)+IF(H15&lt;J15,1,0)+IF(L15&lt;N15,1,0)</f>
        <v>0</v>
      </c>
      <c r="S15" s="93" t="s">
        <v>106</v>
      </c>
      <c r="T15" s="93"/>
      <c r="U15" s="93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5"/>
      <c r="AL15" s="35"/>
      <c r="AM15" s="75" t="s">
        <v>98</v>
      </c>
      <c r="AN15" s="72"/>
      <c r="AO15" s="7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</row>
    <row r="16" spans="1:90">
      <c r="A16" s="92" t="s">
        <v>46</v>
      </c>
      <c r="B16" s="92"/>
      <c r="C16" s="92"/>
      <c r="D16" s="5"/>
      <c r="E16" s="5"/>
      <c r="F16" s="5"/>
      <c r="G16" s="6"/>
      <c r="H16" s="5"/>
      <c r="I16" s="5"/>
      <c r="J16" s="5"/>
      <c r="K16" s="6"/>
      <c r="L16" s="5"/>
      <c r="M16" s="5"/>
      <c r="N16" s="5"/>
      <c r="O16" s="6"/>
      <c r="P16" s="5"/>
      <c r="Q16" s="5"/>
      <c r="R16" s="5"/>
      <c r="S16" s="37" t="s">
        <v>80</v>
      </c>
      <c r="T16" s="38" t="s">
        <v>0</v>
      </c>
      <c r="U16" s="41" t="s">
        <v>81</v>
      </c>
      <c r="V16" s="13"/>
      <c r="W16" s="12" t="s">
        <v>0</v>
      </c>
      <c r="X16" s="13"/>
      <c r="Y16" s="21"/>
      <c r="Z16" s="13"/>
      <c r="AA16" s="12" t="s">
        <v>0</v>
      </c>
      <c r="AB16" s="13"/>
      <c r="AC16" s="21"/>
      <c r="AD16" s="13"/>
      <c r="AE16" s="12" t="s">
        <v>0</v>
      </c>
      <c r="AF16" s="13"/>
      <c r="AG16" s="21"/>
      <c r="AH16" s="23"/>
      <c r="AI16" s="12" t="s">
        <v>0</v>
      </c>
      <c r="AJ16" s="24"/>
      <c r="AK16" s="35"/>
      <c r="AL16" s="35"/>
      <c r="AM16" s="35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 t="str">
        <f>IF(BR10&gt;BT10,BC10,IF(BT10&gt;BR10,BE10,""))</f>
        <v/>
      </c>
      <c r="BV16" s="10"/>
      <c r="BW16" s="10" t="str">
        <f>IF(BR26&gt;BT26,BC26,IF(BT26&gt;BR26,BE26,""))</f>
        <v/>
      </c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</row>
    <row r="17" spans="1:90">
      <c r="A17" s="12" t="e">
        <f>#REF!</f>
        <v>#REF!</v>
      </c>
      <c r="B17" s="13" t="s">
        <v>0</v>
      </c>
      <c r="C17" s="25" t="e">
        <f>#REF!</f>
        <v>#REF!</v>
      </c>
      <c r="D17" s="13"/>
      <c r="E17" s="12" t="s">
        <v>0</v>
      </c>
      <c r="F17" s="13"/>
      <c r="G17" s="21"/>
      <c r="H17" s="13"/>
      <c r="I17" s="12" t="s">
        <v>0</v>
      </c>
      <c r="J17" s="13"/>
      <c r="K17" s="21"/>
      <c r="L17" s="13"/>
      <c r="M17" s="12" t="s">
        <v>0</v>
      </c>
      <c r="N17" s="13"/>
      <c r="O17" s="21"/>
      <c r="P17" s="23">
        <f>IF(D17&gt;F17,1,0)+IF(H17&gt;J17,1,0)+IF(L17&gt;N17,1,0)</f>
        <v>0</v>
      </c>
      <c r="Q17" s="12" t="s">
        <v>0</v>
      </c>
      <c r="R17" s="24">
        <f>IF(D17&lt;F17,1,0)+IF(H17&lt;J17,1,0)+IF(L17&lt;N17,1,0)</f>
        <v>0</v>
      </c>
      <c r="S17" s="36"/>
      <c r="T17" s="40"/>
      <c r="U17" s="40" t="str">
        <f>IF(P17&gt;R17,C17,IF(R17&gt;P17,A17,""))</f>
        <v/>
      </c>
      <c r="V17" s="10"/>
      <c r="W17" s="10"/>
      <c r="X17" s="10"/>
      <c r="Y17" s="10"/>
      <c r="Z17" s="91" t="s">
        <v>101</v>
      </c>
      <c r="AA17" s="91"/>
      <c r="AB17" s="91"/>
      <c r="AC17" s="10"/>
      <c r="AD17" s="10"/>
      <c r="AE17" s="10"/>
      <c r="AF17" s="10"/>
      <c r="AG17" s="10"/>
      <c r="AH17" s="10"/>
      <c r="AI17" s="10"/>
      <c r="AJ17" s="10"/>
      <c r="AK17" s="35"/>
      <c r="AL17" s="35"/>
      <c r="AM17" s="35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92" t="s">
        <v>121</v>
      </c>
      <c r="BV17" s="92"/>
      <c r="BW17" s="92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</row>
    <row r="18" spans="1:90">
      <c r="A18" s="92" t="s">
        <v>39</v>
      </c>
      <c r="B18" s="92"/>
      <c r="C18" s="92"/>
      <c r="D18" s="5"/>
      <c r="E18" s="5"/>
      <c r="F18" s="5"/>
      <c r="G18" s="6"/>
      <c r="H18" s="5"/>
      <c r="I18" s="5"/>
      <c r="J18" s="5"/>
      <c r="K18" s="6"/>
      <c r="L18" s="5"/>
      <c r="M18" s="5"/>
      <c r="N18" s="5"/>
      <c r="O18" s="6"/>
      <c r="P18" s="5"/>
      <c r="Q18" s="5"/>
      <c r="R18" s="5"/>
      <c r="S18" s="40" t="str">
        <f>IF(P19&gt;R19,A19,IF(R19&gt;P19,C19,""))</f>
        <v/>
      </c>
      <c r="T18" s="40"/>
      <c r="U18" s="40" t="str">
        <f>IF(P21&gt;R21,A21,IF(R21&gt;P21,C21,""))</f>
        <v/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35"/>
      <c r="AL18" s="35"/>
      <c r="AM18" s="35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2" t="str">
        <f>BU16</f>
        <v/>
      </c>
      <c r="BV18" s="13" t="s">
        <v>0</v>
      </c>
      <c r="BW18" s="12" t="str">
        <f>BW16</f>
        <v/>
      </c>
      <c r="BX18" s="13"/>
      <c r="BY18" s="12" t="s">
        <v>0</v>
      </c>
      <c r="BZ18" s="13"/>
      <c r="CA18" s="21"/>
      <c r="CB18" s="13"/>
      <c r="CC18" s="12" t="s">
        <v>0</v>
      </c>
      <c r="CD18" s="13"/>
      <c r="CE18" s="21"/>
      <c r="CF18" s="13"/>
      <c r="CG18" s="12" t="s">
        <v>0</v>
      </c>
      <c r="CH18" s="13"/>
      <c r="CI18" s="21"/>
      <c r="CJ18" s="23">
        <f>IF(BX18&gt;BZ18,1,0)+IF(CB18&gt;CD18,1,0)+IF(CF18&gt;CH18,1,0)</f>
        <v>0</v>
      </c>
      <c r="CK18" s="12" t="s">
        <v>0</v>
      </c>
      <c r="CL18" s="24">
        <f>IF(BX18&lt;BZ18,1,0)+IF(CB18&lt;CD18,1,0)+IF(CF18&lt;CH18,1,0)</f>
        <v>0</v>
      </c>
    </row>
    <row r="19" spans="1:90">
      <c r="A19" s="12" t="e">
        <f>#REF!</f>
        <v>#REF!</v>
      </c>
      <c r="B19" s="13" t="s">
        <v>0</v>
      </c>
      <c r="C19" s="25" t="e">
        <f>#REF!</f>
        <v>#REF!</v>
      </c>
      <c r="D19" s="13"/>
      <c r="E19" s="12" t="s">
        <v>0</v>
      </c>
      <c r="F19" s="13"/>
      <c r="G19" s="21"/>
      <c r="H19" s="13"/>
      <c r="I19" s="12" t="s">
        <v>0</v>
      </c>
      <c r="J19" s="13"/>
      <c r="K19" s="21"/>
      <c r="L19" s="13"/>
      <c r="M19" s="12" t="s">
        <v>0</v>
      </c>
      <c r="N19" s="13"/>
      <c r="O19" s="21"/>
      <c r="P19" s="23">
        <f>IF(D19&gt;F19,1,0)+IF(H19&gt;J19,1,0)+IF(L19&gt;N19,1,0)</f>
        <v>0</v>
      </c>
      <c r="Q19" s="12" t="s">
        <v>0</v>
      </c>
      <c r="R19" s="26">
        <f>IF(D19&lt;F19,1,0)+IF(H19&lt;J19,1,0)+IF(L19&lt;N19,1,0)</f>
        <v>0</v>
      </c>
      <c r="S19" s="93" t="s">
        <v>107</v>
      </c>
      <c r="T19" s="93"/>
      <c r="U19" s="93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35"/>
      <c r="AL19" s="35"/>
      <c r="AM19" s="35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 t="str">
        <f>IF(CJ18&lt;CL18,BW18,BU18)</f>
        <v/>
      </c>
      <c r="BV19" s="10"/>
      <c r="BW19" s="10" t="str">
        <f>IF(CJ18&gt;CL18,BW18,BU18)</f>
        <v/>
      </c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</row>
    <row r="20" spans="1:90">
      <c r="A20" s="92" t="s">
        <v>40</v>
      </c>
      <c r="B20" s="92"/>
      <c r="C20" s="92"/>
      <c r="D20" s="5"/>
      <c r="E20" s="5"/>
      <c r="F20" s="5"/>
      <c r="G20" s="6"/>
      <c r="H20" s="5"/>
      <c r="I20" s="5"/>
      <c r="J20" s="5"/>
      <c r="K20" s="6"/>
      <c r="L20" s="5"/>
      <c r="M20" s="5"/>
      <c r="N20" s="5"/>
      <c r="O20" s="6"/>
      <c r="P20" s="5"/>
      <c r="Q20" s="5"/>
      <c r="R20" s="5"/>
      <c r="S20" s="37" t="s">
        <v>74</v>
      </c>
      <c r="T20" s="38" t="s">
        <v>0</v>
      </c>
      <c r="U20" s="41" t="s">
        <v>115</v>
      </c>
      <c r="V20" s="13"/>
      <c r="W20" s="12" t="s">
        <v>0</v>
      </c>
      <c r="X20" s="13"/>
      <c r="Y20" s="21"/>
      <c r="Z20" s="13"/>
      <c r="AA20" s="12" t="s">
        <v>0</v>
      </c>
      <c r="AB20" s="13"/>
      <c r="AC20" s="21"/>
      <c r="AD20" s="13"/>
      <c r="AE20" s="12" t="s">
        <v>0</v>
      </c>
      <c r="AF20" s="13"/>
      <c r="AG20" s="21"/>
      <c r="AH20" s="23"/>
      <c r="AI20" s="12" t="s">
        <v>0</v>
      </c>
      <c r="AJ20" s="24"/>
      <c r="AK20" s="35" t="str">
        <f>IF(AH20&gt;AJ20,S20,IF(AJ20&gt;AH20,U20,""))</f>
        <v/>
      </c>
      <c r="AL20" s="35"/>
      <c r="AM20" s="35" t="str">
        <f>IF(AH24&gt;AJ24,S24,IF(AJ24&gt;AH24,U24,""))</f>
        <v/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 t="str">
        <f>IF(BR10&lt;BT10,BC10,IF(BT10&lt;BR10,BE10,""))</f>
        <v/>
      </c>
      <c r="BV20" s="10"/>
      <c r="BW20" s="10" t="str">
        <f>IF(BR26&lt;BT26,BC26,IF(BT26&lt;BR26,BE26,""))</f>
        <v/>
      </c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</row>
    <row r="21" spans="1:90">
      <c r="A21" s="12" t="e">
        <f>#REF!</f>
        <v>#REF!</v>
      </c>
      <c r="B21" s="13" t="s">
        <v>0</v>
      </c>
      <c r="C21" s="25" t="e">
        <f>#REF!</f>
        <v>#REF!</v>
      </c>
      <c r="D21" s="13"/>
      <c r="E21" s="12" t="s">
        <v>0</v>
      </c>
      <c r="F21" s="13"/>
      <c r="G21" s="21"/>
      <c r="H21" s="13"/>
      <c r="I21" s="12" t="s">
        <v>0</v>
      </c>
      <c r="J21" s="13"/>
      <c r="K21" s="21"/>
      <c r="L21" s="13"/>
      <c r="M21" s="12" t="s">
        <v>0</v>
      </c>
      <c r="N21" s="13"/>
      <c r="O21" s="21"/>
      <c r="P21" s="23">
        <f>IF(D21&gt;F21,1,0)+IF(H21&gt;J21,1,0)+IF(L21&gt;N21,1,0)</f>
        <v>0</v>
      </c>
      <c r="Q21" s="12" t="s">
        <v>0</v>
      </c>
      <c r="R21" s="24">
        <f>IF(D21&lt;F21,1,0)+IF(H21&lt;J21,1,0)+IF(L21&lt;N21,1,0)</f>
        <v>0</v>
      </c>
      <c r="S21" s="36"/>
      <c r="T21" s="40"/>
      <c r="U21" s="40" t="str">
        <f>IF(P21&gt;R21,C21,IF(R21&gt;P21,A21,""))</f>
        <v/>
      </c>
      <c r="V21" s="10"/>
      <c r="W21" s="10"/>
      <c r="X21" s="10"/>
      <c r="Y21" s="10"/>
      <c r="Z21" s="89" t="s">
        <v>98</v>
      </c>
      <c r="AA21" s="90"/>
      <c r="AB21" s="90"/>
      <c r="AC21" s="10"/>
      <c r="AD21" s="10"/>
      <c r="AE21" s="10"/>
      <c r="AF21" s="10"/>
      <c r="AG21" s="10"/>
      <c r="AH21" s="10"/>
      <c r="AI21" s="10"/>
      <c r="AJ21" s="10"/>
      <c r="AK21" s="93" t="s">
        <v>96</v>
      </c>
      <c r="AL21" s="93"/>
      <c r="AM21" s="93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T21" s="10"/>
      <c r="BU21" s="94" t="s">
        <v>121</v>
      </c>
      <c r="BV21" s="95"/>
      <c r="BW21" s="96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>
      <c r="A22" s="92" t="s">
        <v>41</v>
      </c>
      <c r="B22" s="92"/>
      <c r="C22" s="92"/>
      <c r="D22" s="5"/>
      <c r="E22" s="5"/>
      <c r="F22" s="5"/>
      <c r="G22" s="6"/>
      <c r="H22" s="5"/>
      <c r="I22" s="5"/>
      <c r="J22" s="5"/>
      <c r="K22" s="6"/>
      <c r="L22" s="5"/>
      <c r="M22" s="5"/>
      <c r="N22" s="5"/>
      <c r="O22" s="6"/>
      <c r="P22" s="5"/>
      <c r="Q22" s="5"/>
      <c r="R22" s="5"/>
      <c r="S22" s="40" t="str">
        <f>IF(P23&gt;R23,A23,IF(R23&gt;P23,C23,""))</f>
        <v/>
      </c>
      <c r="T22" s="40"/>
      <c r="U22" s="40" t="str">
        <f>IF(P25&gt;R25,A25,IF(R25&gt;P25,C25,""))</f>
        <v/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43" t="str">
        <f>AK20</f>
        <v/>
      </c>
      <c r="AL22" s="44" t="s">
        <v>0</v>
      </c>
      <c r="AM22" s="45" t="str">
        <f>AM20</f>
        <v/>
      </c>
      <c r="AN22" s="13"/>
      <c r="AO22" s="12" t="s">
        <v>0</v>
      </c>
      <c r="AP22" s="13"/>
      <c r="AQ22" s="21"/>
      <c r="AR22" s="13"/>
      <c r="AS22" s="12" t="s">
        <v>0</v>
      </c>
      <c r="AT22" s="13"/>
      <c r="AU22" s="21"/>
      <c r="AV22" s="13"/>
      <c r="AW22" s="12" t="s">
        <v>0</v>
      </c>
      <c r="AX22" s="13"/>
      <c r="AY22" s="21"/>
      <c r="AZ22" s="23"/>
      <c r="BA22" s="12" t="s">
        <v>0</v>
      </c>
      <c r="BB22" s="24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2" t="str">
        <f>BU20</f>
        <v/>
      </c>
      <c r="BV22" s="13" t="s">
        <v>0</v>
      </c>
      <c r="BW22" s="12" t="str">
        <f>BW20</f>
        <v/>
      </c>
      <c r="BX22" s="13"/>
      <c r="BY22" s="12" t="s">
        <v>0</v>
      </c>
      <c r="BZ22" s="13"/>
      <c r="CA22" s="21"/>
      <c r="CB22" s="13"/>
      <c r="CC22" s="12" t="s">
        <v>0</v>
      </c>
      <c r="CD22" s="13"/>
      <c r="CE22" s="21"/>
      <c r="CF22" s="13"/>
      <c r="CG22" s="12" t="s">
        <v>0</v>
      </c>
      <c r="CH22" s="13"/>
      <c r="CI22" s="21"/>
      <c r="CJ22" s="23">
        <f>IF(BX22&gt;BZ22,1,0)+IF(CB22&gt;CD22,1,0)+IF(CF22&gt;CH22,1,0)</f>
        <v>0</v>
      </c>
      <c r="CK22" s="12" t="s">
        <v>0</v>
      </c>
      <c r="CL22" s="24">
        <f>IF(BX22&lt;BZ22,1,0)+IF(CB22&lt;CD22,1,0)+IF(CF22&lt;CH22,1,0)</f>
        <v>0</v>
      </c>
    </row>
    <row r="23" spans="1:90">
      <c r="A23" s="12" t="e">
        <f>#REF!</f>
        <v>#REF!</v>
      </c>
      <c r="B23" s="13" t="s">
        <v>0</v>
      </c>
      <c r="C23" s="25" t="e">
        <f>#REF!</f>
        <v>#REF!</v>
      </c>
      <c r="D23" s="13"/>
      <c r="E23" s="12" t="s">
        <v>0</v>
      </c>
      <c r="F23" s="13"/>
      <c r="G23" s="21"/>
      <c r="H23" s="13"/>
      <c r="I23" s="12" t="s">
        <v>0</v>
      </c>
      <c r="J23" s="13"/>
      <c r="K23" s="21"/>
      <c r="L23" s="13"/>
      <c r="M23" s="12" t="s">
        <v>0</v>
      </c>
      <c r="N23" s="13"/>
      <c r="O23" s="21"/>
      <c r="P23" s="23">
        <f>IF(D23&gt;F23,1,0)+IF(H23&gt;J23,1,0)+IF(L23&gt;N23,1,0)</f>
        <v>0</v>
      </c>
      <c r="Q23" s="12" t="s">
        <v>0</v>
      </c>
      <c r="R23" s="26">
        <f>IF(D23&lt;F23,1,0)+IF(H23&lt;J23,1,0)+IF(L23&lt;N23,1,0)</f>
        <v>0</v>
      </c>
      <c r="S23" s="93" t="s">
        <v>108</v>
      </c>
      <c r="T23" s="93"/>
      <c r="U23" s="93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35"/>
      <c r="AL23" s="76" t="s">
        <v>101</v>
      </c>
      <c r="AM23" s="76"/>
      <c r="AN23" s="76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 t="str">
        <f>IF(CJ22&lt;CL22,BW22,BU22)</f>
        <v/>
      </c>
      <c r="BV23" s="10"/>
      <c r="BW23" s="10" t="str">
        <f>IF(CJ22&gt;CL22,BW22,BU22)</f>
        <v/>
      </c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</row>
    <row r="24" spans="1:90">
      <c r="A24" s="92" t="s">
        <v>42</v>
      </c>
      <c r="B24" s="92"/>
      <c r="C24" s="92"/>
      <c r="D24" s="5"/>
      <c r="E24" s="5"/>
      <c r="F24" s="5"/>
      <c r="G24" s="6"/>
      <c r="H24" s="5"/>
      <c r="I24" s="5"/>
      <c r="J24" s="5"/>
      <c r="K24" s="6"/>
      <c r="L24" s="5"/>
      <c r="M24" s="5"/>
      <c r="N24" s="5"/>
      <c r="O24" s="6"/>
      <c r="P24" s="5"/>
      <c r="Q24" s="5"/>
      <c r="R24" s="5"/>
      <c r="S24" s="37" t="s">
        <v>71</v>
      </c>
      <c r="T24" s="38" t="s">
        <v>0</v>
      </c>
      <c r="U24" s="41" t="s">
        <v>72</v>
      </c>
      <c r="V24" s="13"/>
      <c r="W24" s="12" t="s">
        <v>0</v>
      </c>
      <c r="X24" s="13"/>
      <c r="Y24" s="21"/>
      <c r="Z24" s="13"/>
      <c r="AA24" s="12" t="s">
        <v>0</v>
      </c>
      <c r="AB24" s="13"/>
      <c r="AC24" s="21"/>
      <c r="AD24" s="13"/>
      <c r="AE24" s="12" t="s">
        <v>0</v>
      </c>
      <c r="AF24" s="13"/>
      <c r="AG24" s="21"/>
      <c r="AH24" s="23"/>
      <c r="AI24" s="12" t="s">
        <v>0</v>
      </c>
      <c r="AJ24" s="24"/>
      <c r="AK24" s="35"/>
      <c r="AL24" s="35"/>
      <c r="AM24" s="35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 t="str">
        <f>IF(AZ22&gt;BB22,AK22,IF(BB22&gt;AZ22,AM22,""))</f>
        <v/>
      </c>
      <c r="BD24" s="10"/>
      <c r="BE24" s="10" t="str">
        <f>IF(AZ30&gt;BB30,AK30,IF(BB30&gt;AZ30,AM30,""))</f>
        <v/>
      </c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</row>
    <row r="25" spans="1:90">
      <c r="A25" s="12" t="e">
        <f>#REF!</f>
        <v>#REF!</v>
      </c>
      <c r="B25" s="13" t="s">
        <v>0</v>
      </c>
      <c r="C25" s="25" t="e">
        <f>#REF!</f>
        <v>#REF!</v>
      </c>
      <c r="D25" s="13"/>
      <c r="E25" s="12" t="s">
        <v>0</v>
      </c>
      <c r="F25" s="13"/>
      <c r="G25" s="21"/>
      <c r="H25" s="13"/>
      <c r="I25" s="12" t="s">
        <v>0</v>
      </c>
      <c r="J25" s="13"/>
      <c r="K25" s="21"/>
      <c r="L25" s="13"/>
      <c r="M25" s="12" t="s">
        <v>0</v>
      </c>
      <c r="N25" s="13"/>
      <c r="O25" s="21"/>
      <c r="P25" s="23">
        <f>IF(D25&gt;F25,1,0)+IF(H25&gt;J25,1,0)+IF(L25&gt;N25,1,0)</f>
        <v>0</v>
      </c>
      <c r="Q25" s="12" t="s">
        <v>0</v>
      </c>
      <c r="R25" s="24">
        <f>IF(D25&lt;F25,1,0)+IF(H25&lt;J25,1,0)+IF(L25&lt;N25,1,0)</f>
        <v>0</v>
      </c>
      <c r="S25" s="36"/>
      <c r="T25" s="40"/>
      <c r="U25" s="40" t="str">
        <f>IF(P25&gt;R25,C25,IF(R25&gt;P25,A25,""))</f>
        <v/>
      </c>
      <c r="V25" s="10"/>
      <c r="W25" s="10"/>
      <c r="X25" s="10"/>
      <c r="Y25" s="10"/>
      <c r="Z25" s="90" t="s">
        <v>100</v>
      </c>
      <c r="AA25" s="90"/>
      <c r="AB25" s="90"/>
      <c r="AC25" s="10"/>
      <c r="AD25" s="10"/>
      <c r="AE25" s="10"/>
      <c r="AF25" s="10"/>
      <c r="AG25" s="10"/>
      <c r="AH25" s="10"/>
      <c r="AI25" s="10"/>
      <c r="AJ25" s="10"/>
      <c r="AK25" s="35"/>
      <c r="AL25" s="35"/>
      <c r="AM25" s="35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92" t="s">
        <v>121</v>
      </c>
      <c r="BD25" s="92"/>
      <c r="BE25" s="92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</row>
    <row r="26" spans="1:90">
      <c r="A26" s="92" t="s">
        <v>47</v>
      </c>
      <c r="B26" s="92"/>
      <c r="C26" s="92"/>
      <c r="D26" s="5"/>
      <c r="E26" s="5"/>
      <c r="F26" s="5"/>
      <c r="G26" s="6"/>
      <c r="H26" s="5"/>
      <c r="I26" s="5"/>
      <c r="J26" s="5"/>
      <c r="K26" s="6"/>
      <c r="L26" s="5"/>
      <c r="M26" s="5"/>
      <c r="N26" s="5"/>
      <c r="O26" s="6"/>
      <c r="P26" s="5"/>
      <c r="Q26" s="5"/>
      <c r="R26" s="5"/>
      <c r="S26" s="40" t="str">
        <f>IF(P27&gt;R27,A27,IF(R27&gt;P27,C27,""))</f>
        <v/>
      </c>
      <c r="T26" s="40"/>
      <c r="U26" s="40" t="str">
        <f>IF(P29&gt;R29,A29,IF(R29&gt;P29,C29,""))</f>
        <v/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35"/>
      <c r="AL26" s="35"/>
      <c r="AM26" s="35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2" t="str">
        <f>BC24</f>
        <v/>
      </c>
      <c r="BD26" s="13" t="s">
        <v>0</v>
      </c>
      <c r="BE26" s="25" t="str">
        <f>BE24</f>
        <v/>
      </c>
      <c r="BF26" s="13"/>
      <c r="BG26" s="12" t="s">
        <v>0</v>
      </c>
      <c r="BH26" s="13"/>
      <c r="BI26" s="21"/>
      <c r="BJ26" s="13"/>
      <c r="BK26" s="12" t="s">
        <v>0</v>
      </c>
      <c r="BL26" s="13"/>
      <c r="BM26" s="21"/>
      <c r="BN26" s="13"/>
      <c r="BO26" s="12" t="s">
        <v>0</v>
      </c>
      <c r="BP26" s="13"/>
      <c r="BQ26" s="21"/>
      <c r="BR26" s="23"/>
      <c r="BS26" s="12" t="s">
        <v>0</v>
      </c>
      <c r="BT26" s="24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</row>
    <row r="27" spans="1:90">
      <c r="A27" s="12" t="e">
        <f>#REF!</f>
        <v>#REF!</v>
      </c>
      <c r="B27" s="13" t="s">
        <v>0</v>
      </c>
      <c r="C27" s="25" t="e">
        <f>#REF!</f>
        <v>#REF!</v>
      </c>
      <c r="D27" s="13"/>
      <c r="E27" s="12" t="s">
        <v>0</v>
      </c>
      <c r="F27" s="13"/>
      <c r="G27" s="21"/>
      <c r="H27" s="13"/>
      <c r="I27" s="12" t="s">
        <v>0</v>
      </c>
      <c r="J27" s="13"/>
      <c r="K27" s="21"/>
      <c r="L27" s="13"/>
      <c r="M27" s="12" t="s">
        <v>0</v>
      </c>
      <c r="N27" s="13"/>
      <c r="O27" s="21"/>
      <c r="P27" s="23">
        <f>IF(D27&gt;F27,1,0)+IF(H27&gt;J27,1,0)+IF(L27&gt;N27,1,0)</f>
        <v>0</v>
      </c>
      <c r="Q27" s="12" t="s">
        <v>0</v>
      </c>
      <c r="R27" s="26">
        <f>IF(D27&lt;F27,1,0)+IF(H27&lt;J27,1,0)+IF(L27&lt;N27,1,0)</f>
        <v>0</v>
      </c>
      <c r="S27" s="93" t="s">
        <v>109</v>
      </c>
      <c r="T27" s="93"/>
      <c r="U27" s="93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35"/>
      <c r="AL27" s="35"/>
      <c r="AM27" s="35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 t="str">
        <f>IF(AZ22&gt;BB22,AM22,IF(BB22&gt;AZ22,AK22,""))</f>
        <v/>
      </c>
      <c r="BD27" s="10"/>
      <c r="BE27" s="10" t="str">
        <f>IF(AZ30&gt;BB30,AM30,IF(BB30&gt;AZ30,AK30,""))</f>
        <v/>
      </c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</row>
    <row r="28" spans="1:90">
      <c r="A28" s="92" t="s">
        <v>48</v>
      </c>
      <c r="B28" s="92"/>
      <c r="C28" s="92"/>
      <c r="D28" s="5"/>
      <c r="E28" s="5"/>
      <c r="F28" s="5"/>
      <c r="G28" s="6"/>
      <c r="H28" s="5"/>
      <c r="I28" s="5"/>
      <c r="J28" s="5"/>
      <c r="K28" s="6"/>
      <c r="L28" s="5"/>
      <c r="M28" s="5"/>
      <c r="N28" s="5"/>
      <c r="O28" s="6"/>
      <c r="P28" s="5"/>
      <c r="Q28" s="5"/>
      <c r="R28" s="5"/>
      <c r="S28" s="37" t="s">
        <v>73</v>
      </c>
      <c r="T28" s="38" t="s">
        <v>0</v>
      </c>
      <c r="U28" s="41" t="s">
        <v>116</v>
      </c>
      <c r="V28" s="13"/>
      <c r="W28" s="12" t="s">
        <v>0</v>
      </c>
      <c r="X28" s="13"/>
      <c r="Y28" s="21"/>
      <c r="Z28" s="13"/>
      <c r="AA28" s="12" t="s">
        <v>0</v>
      </c>
      <c r="AB28" s="13"/>
      <c r="AC28" s="21"/>
      <c r="AD28" s="13"/>
      <c r="AE28" s="12" t="s">
        <v>0</v>
      </c>
      <c r="AF28" s="13"/>
      <c r="AG28" s="21"/>
      <c r="AH28" s="23"/>
      <c r="AI28" s="12" t="s">
        <v>0</v>
      </c>
      <c r="AJ28" s="24"/>
      <c r="AK28" s="35" t="str">
        <f>IF(AH28&gt;AJ28,S28,IF(AJ28&gt;AH28,U28,""))</f>
        <v/>
      </c>
      <c r="AL28" s="35"/>
      <c r="AM28" s="35" t="str">
        <f>IF(AH32&gt;AJ32,S32,IF(AJ32&gt;AH32,U32,""))</f>
        <v/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</row>
    <row r="29" spans="1:90">
      <c r="A29" s="12" t="e">
        <f>#REF!</f>
        <v>#REF!</v>
      </c>
      <c r="B29" s="13" t="s">
        <v>0</v>
      </c>
      <c r="C29" s="25" t="e">
        <f>#REF!</f>
        <v>#REF!</v>
      </c>
      <c r="D29" s="13"/>
      <c r="E29" s="12" t="s">
        <v>0</v>
      </c>
      <c r="F29" s="13"/>
      <c r="G29" s="21"/>
      <c r="H29" s="13"/>
      <c r="I29" s="12" t="s">
        <v>0</v>
      </c>
      <c r="J29" s="13"/>
      <c r="K29" s="21"/>
      <c r="L29" s="13"/>
      <c r="M29" s="12" t="s">
        <v>0</v>
      </c>
      <c r="N29" s="13"/>
      <c r="O29" s="21"/>
      <c r="P29" s="23">
        <f>IF(D29&gt;F29,1,0)+IF(H29&gt;J29,1,0)+IF(L29&gt;N29,1,0)</f>
        <v>0</v>
      </c>
      <c r="Q29" s="12" t="s">
        <v>0</v>
      </c>
      <c r="R29" s="24">
        <f>IF(D29&lt;F29,1,0)+IF(H29&lt;J29,1,0)+IF(L29&lt;N29,1,0)</f>
        <v>0</v>
      </c>
      <c r="S29" s="36"/>
      <c r="T29" s="40"/>
      <c r="U29" s="40" t="str">
        <f>IF(P29&gt;R29,C29,IF(R29&gt;P29,A29,""))</f>
        <v/>
      </c>
      <c r="V29" s="10"/>
      <c r="W29" s="10"/>
      <c r="X29" s="10"/>
      <c r="Y29" s="10"/>
      <c r="Z29" s="90" t="s">
        <v>100</v>
      </c>
      <c r="AA29" s="90"/>
      <c r="AB29" s="90"/>
      <c r="AC29" s="90"/>
      <c r="AD29" s="10"/>
      <c r="AE29" s="10"/>
      <c r="AF29" s="10"/>
      <c r="AG29" s="10"/>
      <c r="AH29" s="10"/>
      <c r="AI29" s="10"/>
      <c r="AJ29" s="10"/>
      <c r="AK29" s="93" t="s">
        <v>112</v>
      </c>
      <c r="AL29" s="93"/>
      <c r="AM29" s="93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</row>
    <row r="30" spans="1:90">
      <c r="A30" s="92" t="s">
        <v>49</v>
      </c>
      <c r="B30" s="92"/>
      <c r="C30" s="92"/>
      <c r="D30" s="5"/>
      <c r="E30" s="5"/>
      <c r="F30" s="5"/>
      <c r="G30" s="6"/>
      <c r="H30" s="5"/>
      <c r="I30" s="5"/>
      <c r="J30" s="5"/>
      <c r="K30" s="6"/>
      <c r="L30" s="5"/>
      <c r="M30" s="5"/>
      <c r="N30" s="5"/>
      <c r="O30" s="6"/>
      <c r="P30" s="5"/>
      <c r="Q30" s="5"/>
      <c r="R30" s="5"/>
      <c r="S30" s="40" t="str">
        <f>IF(P31&gt;R31,A31,IF(R31&gt;P31,C31,""))</f>
        <v/>
      </c>
      <c r="T30" s="40"/>
      <c r="U30" s="40" t="str">
        <f>IF(P33&gt;R33,A33,IF(R33&gt;P33,C33,""))</f>
        <v/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43" t="str">
        <f>AK28</f>
        <v/>
      </c>
      <c r="AL30" s="44" t="s">
        <v>0</v>
      </c>
      <c r="AM30" s="45" t="str">
        <f>AM28</f>
        <v/>
      </c>
      <c r="AN30" s="13"/>
      <c r="AO30" s="12" t="s">
        <v>0</v>
      </c>
      <c r="AP30" s="13"/>
      <c r="AQ30" s="21"/>
      <c r="AR30" s="13"/>
      <c r="AS30" s="12" t="s">
        <v>0</v>
      </c>
      <c r="AT30" s="13"/>
      <c r="AU30" s="21"/>
      <c r="AV30" s="13"/>
      <c r="AW30" s="12" t="s">
        <v>0</v>
      </c>
      <c r="AX30" s="13"/>
      <c r="AY30" s="21"/>
      <c r="AZ30" s="23"/>
      <c r="BA30" s="12" t="s">
        <v>0</v>
      </c>
      <c r="BB30" s="24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</row>
    <row r="31" spans="1:90">
      <c r="A31" s="12" t="e">
        <f>#REF!</f>
        <v>#REF!</v>
      </c>
      <c r="B31" s="13" t="s">
        <v>0</v>
      </c>
      <c r="C31" s="25" t="e">
        <f>#REF!</f>
        <v>#REF!</v>
      </c>
      <c r="D31" s="13"/>
      <c r="E31" s="12" t="s">
        <v>0</v>
      </c>
      <c r="F31" s="13"/>
      <c r="G31" s="21"/>
      <c r="H31" s="13"/>
      <c r="I31" s="12" t="s">
        <v>0</v>
      </c>
      <c r="J31" s="13"/>
      <c r="K31" s="21"/>
      <c r="L31" s="13"/>
      <c r="M31" s="12" t="s">
        <v>0</v>
      </c>
      <c r="N31" s="13"/>
      <c r="O31" s="21"/>
      <c r="P31" s="23">
        <f>IF(D31&gt;F31,1,0)+IF(H31&gt;J31,1,0)+IF(L31&gt;N31,1,0)</f>
        <v>0</v>
      </c>
      <c r="Q31" s="12" t="s">
        <v>0</v>
      </c>
      <c r="R31" s="26">
        <f>IF(D31&lt;F31,1,0)+IF(H31&lt;J31,1,0)+IF(L31&lt;N31,1,0)</f>
        <v>0</v>
      </c>
      <c r="S31" s="93" t="s">
        <v>110</v>
      </c>
      <c r="T31" s="93"/>
      <c r="U31" s="93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35" t="str">
        <f>IF(AH28&gt;AJ28,U28,IF(AJ28&gt;AH28,S28,""))</f>
        <v/>
      </c>
      <c r="AL31" s="72" t="s">
        <v>100</v>
      </c>
      <c r="AM31" s="72"/>
      <c r="AN31" s="72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</row>
    <row r="32" spans="1:90">
      <c r="A32" s="92" t="s">
        <v>50</v>
      </c>
      <c r="B32" s="92"/>
      <c r="C32" s="92"/>
      <c r="D32" s="5"/>
      <c r="E32" s="5"/>
      <c r="F32" s="5"/>
      <c r="G32" s="6"/>
      <c r="H32" s="5"/>
      <c r="I32" s="5"/>
      <c r="J32" s="5"/>
      <c r="K32" s="6"/>
      <c r="L32" s="5"/>
      <c r="M32" s="5"/>
      <c r="N32" s="5"/>
      <c r="O32" s="6"/>
      <c r="P32" s="5"/>
      <c r="Q32" s="5"/>
      <c r="R32" s="5"/>
      <c r="S32" s="37" t="s">
        <v>77</v>
      </c>
      <c r="T32" s="38" t="s">
        <v>0</v>
      </c>
      <c r="U32" s="41" t="s">
        <v>78</v>
      </c>
      <c r="V32" s="13"/>
      <c r="W32" s="12" t="s">
        <v>0</v>
      </c>
      <c r="X32" s="13"/>
      <c r="Y32" s="21"/>
      <c r="Z32" s="13"/>
      <c r="AA32" s="12" t="s">
        <v>0</v>
      </c>
      <c r="AB32" s="13"/>
      <c r="AC32" s="21"/>
      <c r="AD32" s="13"/>
      <c r="AE32" s="12" t="s">
        <v>0</v>
      </c>
      <c r="AF32" s="13"/>
      <c r="AG32" s="21"/>
      <c r="AH32" s="23"/>
      <c r="AI32" s="12" t="s">
        <v>0</v>
      </c>
      <c r="AJ32" s="24"/>
      <c r="AK32" s="35"/>
      <c r="AL32" s="35"/>
      <c r="AM32" s="35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</row>
    <row r="33" spans="1:104">
      <c r="A33" s="12" t="e">
        <f>#REF!</f>
        <v>#REF!</v>
      </c>
      <c r="B33" s="13" t="s">
        <v>0</v>
      </c>
      <c r="C33" s="25" t="e">
        <f>#REF!</f>
        <v>#REF!</v>
      </c>
      <c r="D33" s="13"/>
      <c r="E33" s="12" t="s">
        <v>0</v>
      </c>
      <c r="F33" s="13"/>
      <c r="G33" s="21"/>
      <c r="H33" s="13"/>
      <c r="I33" s="12" t="s">
        <v>0</v>
      </c>
      <c r="J33" s="13"/>
      <c r="K33" s="21"/>
      <c r="L33" s="13"/>
      <c r="M33" s="12" t="s">
        <v>0</v>
      </c>
      <c r="N33" s="13"/>
      <c r="O33" s="21"/>
      <c r="P33" s="23">
        <f>IF(D33&gt;F33,1,0)+IF(H33&gt;J33,1,0)+IF(L33&gt;N33,1,0)</f>
        <v>0</v>
      </c>
      <c r="Q33" s="12" t="s">
        <v>0</v>
      </c>
      <c r="R33" s="24">
        <f>IF(D33&lt;F33,1,0)+IF(H33&lt;J33,1,0)+IF(L33&lt;N33,1,0)</f>
        <v>0</v>
      </c>
      <c r="S33" s="36"/>
      <c r="T33" s="10"/>
      <c r="U33" s="36"/>
      <c r="V33" s="10"/>
      <c r="W33" s="10"/>
      <c r="X33" s="10"/>
      <c r="Y33" s="10"/>
      <c r="Z33" s="77" t="s">
        <v>99</v>
      </c>
      <c r="AA33" s="78"/>
      <c r="AB33" s="78"/>
      <c r="AC33" s="78"/>
      <c r="AD33" s="78"/>
      <c r="AE33" s="10"/>
      <c r="AF33" s="10"/>
      <c r="AG33" s="10"/>
      <c r="AH33" s="10"/>
      <c r="AI33" s="10"/>
      <c r="AJ33" s="10"/>
      <c r="AK33" s="35"/>
      <c r="AL33" s="35"/>
      <c r="AM33" s="35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X33" s="1"/>
      <c r="CY33" s="1"/>
      <c r="CZ33" s="1"/>
    </row>
    <row r="34" spans="1:104">
      <c r="A34" s="5"/>
      <c r="B34" s="5"/>
      <c r="C34" s="5"/>
      <c r="D34" s="5"/>
      <c r="E34" s="5"/>
      <c r="F34" s="5"/>
      <c r="G34" s="6"/>
      <c r="H34" s="5"/>
      <c r="I34" s="5"/>
      <c r="J34" s="5"/>
      <c r="K34" s="6"/>
      <c r="L34" s="5"/>
      <c r="M34" s="5"/>
      <c r="N34" s="5"/>
      <c r="O34" s="6"/>
      <c r="P34" s="5"/>
      <c r="Q34" s="5"/>
      <c r="R34" s="5"/>
      <c r="S34" s="5"/>
      <c r="T34" s="5"/>
      <c r="U34" s="5"/>
      <c r="V34" s="5"/>
      <c r="W34" s="5"/>
      <c r="X34" s="5"/>
      <c r="Y34" s="6"/>
      <c r="Z34" s="5"/>
      <c r="AA34" s="78"/>
      <c r="AB34" s="78"/>
      <c r="AC34" s="78"/>
      <c r="AD34" s="78"/>
      <c r="AE34" s="5"/>
      <c r="AF34" s="5"/>
      <c r="AG34" s="6"/>
      <c r="AH34" s="5"/>
      <c r="AI34" s="5"/>
      <c r="AJ34" s="5"/>
      <c r="AK34" s="5"/>
      <c r="AL34" s="5"/>
      <c r="AM34" s="5"/>
      <c r="AN34" s="5"/>
      <c r="AO34" s="5"/>
      <c r="AP34" s="5"/>
      <c r="AQ34" s="6"/>
      <c r="AR34" s="5"/>
      <c r="AS34" s="5"/>
      <c r="AT34" s="5"/>
      <c r="AU34" s="6"/>
      <c r="AV34" s="5"/>
      <c r="AW34" s="5"/>
      <c r="AX34" s="5"/>
      <c r="AY34" s="6"/>
      <c r="AZ34" s="5"/>
      <c r="BA34" s="5"/>
      <c r="BB34" s="5"/>
      <c r="BC34" s="5"/>
      <c r="BD34" s="5"/>
      <c r="BE34" s="5"/>
      <c r="BF34" s="6"/>
      <c r="BG34" s="5"/>
      <c r="BH34" s="5"/>
      <c r="BI34" s="5"/>
      <c r="BJ34" s="6"/>
      <c r="BK34" s="5"/>
      <c r="BL34" s="5"/>
      <c r="BM34" s="5"/>
      <c r="BN34" s="6"/>
      <c r="BO34" s="5"/>
      <c r="BP34" s="5"/>
      <c r="BQ34" s="5"/>
      <c r="BR34" s="5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X34" s="1"/>
      <c r="CY34" s="1"/>
      <c r="CZ34" s="1"/>
    </row>
    <row r="35" spans="1:104">
      <c r="A35" s="5"/>
      <c r="B35" s="5"/>
      <c r="C35" s="5"/>
      <c r="D35" s="5"/>
      <c r="E35" s="5"/>
      <c r="F35" s="5"/>
      <c r="G35" s="6"/>
      <c r="H35" s="5"/>
      <c r="I35" s="5"/>
      <c r="J35" s="5"/>
      <c r="K35" s="6"/>
      <c r="L35" s="5"/>
      <c r="M35" s="5"/>
      <c r="N35" s="5"/>
      <c r="O35" s="6"/>
      <c r="P35" s="5"/>
      <c r="Q35" s="5"/>
      <c r="R35" s="5"/>
      <c r="S35" s="5"/>
      <c r="T35" s="5"/>
      <c r="U35" s="5"/>
      <c r="V35" s="6"/>
      <c r="W35" s="5"/>
      <c r="X35" s="5"/>
      <c r="Y35" s="5"/>
      <c r="Z35" s="6"/>
      <c r="AA35" s="5"/>
      <c r="AB35" s="5"/>
      <c r="AC35" s="5"/>
      <c r="AD35" s="6"/>
      <c r="AE35" s="5"/>
      <c r="AF35" s="5"/>
      <c r="AG35" s="5"/>
      <c r="AH35" s="5"/>
      <c r="AI35" s="5"/>
      <c r="AJ35" s="5"/>
      <c r="AK35" s="5"/>
      <c r="AL35" s="5"/>
      <c r="AM35" s="5"/>
      <c r="AN35" s="6"/>
      <c r="AO35" s="5"/>
      <c r="AP35" s="5"/>
      <c r="AQ35" s="5"/>
      <c r="AR35" s="6"/>
      <c r="AS35" s="5"/>
      <c r="AT35" s="5"/>
      <c r="AU35" s="5"/>
      <c r="AV35" s="6"/>
      <c r="AW35" s="5"/>
      <c r="AX35" s="5"/>
      <c r="AY35" s="5"/>
      <c r="AZ35" s="5"/>
      <c r="BA35" s="5"/>
      <c r="BB35" s="6"/>
      <c r="BC35" s="5"/>
      <c r="BD35" s="5"/>
      <c r="BE35" s="5"/>
      <c r="BF35" s="6"/>
      <c r="BG35" s="5"/>
      <c r="BH35" s="5"/>
      <c r="BI35" s="5"/>
      <c r="BJ35" s="5"/>
      <c r="BK35" s="5"/>
      <c r="BL35" s="5"/>
      <c r="BM35" s="5"/>
      <c r="BN35" s="5"/>
      <c r="BO35" s="5"/>
      <c r="BP35" s="6"/>
      <c r="BQ35" s="5"/>
      <c r="BR35" s="5"/>
      <c r="BS35" s="5"/>
      <c r="BT35" s="6"/>
      <c r="BU35" s="5"/>
      <c r="BV35" s="5"/>
      <c r="BW35" s="5"/>
      <c r="BX35" s="6"/>
      <c r="BY35" s="5"/>
      <c r="BZ35" s="5"/>
      <c r="CA35" s="5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04">
      <c r="A36" s="5"/>
      <c r="B36" s="5"/>
      <c r="C36" s="5"/>
      <c r="D36" s="5"/>
      <c r="E36" s="5"/>
      <c r="F36" s="5"/>
      <c r="G36" s="6"/>
      <c r="H36" s="5"/>
      <c r="I36" s="5"/>
      <c r="J36" s="5"/>
      <c r="K36" s="6"/>
      <c r="L36" s="5"/>
      <c r="M36" s="5"/>
      <c r="N36" s="5"/>
      <c r="O36" s="6"/>
      <c r="P36" s="5"/>
      <c r="Q36" s="5"/>
      <c r="R36" s="5"/>
      <c r="S36" s="5"/>
      <c r="T36" s="5"/>
      <c r="U36" s="5"/>
      <c r="V36" s="6"/>
      <c r="W36" s="5"/>
      <c r="X36" s="5"/>
      <c r="Y36" s="5"/>
      <c r="Z36" s="6"/>
      <c r="AA36" s="5"/>
      <c r="AB36" s="5"/>
      <c r="AC36" s="5"/>
      <c r="AD36" s="6"/>
      <c r="AE36" s="5"/>
      <c r="AF36" s="5"/>
      <c r="AG36" s="5"/>
      <c r="AH36" s="5"/>
      <c r="AI36" s="5"/>
      <c r="AJ36" s="5"/>
      <c r="AK36" s="5"/>
      <c r="AL36" s="5"/>
      <c r="AM36" s="5"/>
      <c r="AN36" s="6"/>
      <c r="AO36" s="5"/>
      <c r="AP36" s="5"/>
      <c r="AQ36" s="5"/>
      <c r="AR36" s="6"/>
      <c r="AS36" s="5"/>
      <c r="AT36" s="5"/>
      <c r="AU36" s="5"/>
      <c r="AV36" s="6"/>
      <c r="AW36" s="5"/>
      <c r="AX36" s="5"/>
      <c r="AY36" s="5"/>
      <c r="AZ36" s="5"/>
      <c r="BA36" s="5"/>
      <c r="BB36" s="6"/>
      <c r="BC36" s="5"/>
      <c r="BD36" s="5"/>
      <c r="BE36" s="5"/>
      <c r="BF36" s="6"/>
      <c r="BG36" s="5"/>
      <c r="BH36" s="5"/>
      <c r="BI36" s="5"/>
      <c r="BJ36" s="5"/>
      <c r="BK36" s="5"/>
      <c r="BL36" s="5"/>
      <c r="BM36" s="5"/>
      <c r="BN36" s="5"/>
      <c r="BO36" s="5"/>
      <c r="BP36" s="6"/>
      <c r="BQ36" s="5"/>
      <c r="BR36" s="5"/>
      <c r="BS36" s="5"/>
      <c r="BT36" s="6"/>
      <c r="BU36" s="5"/>
      <c r="BV36" s="5"/>
      <c r="BW36" s="5"/>
      <c r="BX36" s="6"/>
      <c r="BY36" s="5"/>
      <c r="BZ36" s="5"/>
      <c r="CA36" s="5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</row>
    <row r="37" spans="1:104">
      <c r="A37" s="5"/>
      <c r="B37" s="5"/>
      <c r="C37" s="5"/>
      <c r="D37" s="5"/>
      <c r="E37" s="5"/>
      <c r="F37" s="5"/>
      <c r="G37" s="6"/>
      <c r="H37" s="5"/>
      <c r="I37" s="5"/>
      <c r="J37" s="5"/>
      <c r="K37" s="6"/>
      <c r="L37" s="5"/>
      <c r="M37" s="5"/>
      <c r="N37" s="5"/>
      <c r="O37" s="6"/>
      <c r="P37" s="5"/>
      <c r="Q37" s="5"/>
      <c r="R37" s="5"/>
      <c r="S37" s="5"/>
      <c r="T37" s="5"/>
      <c r="U37" s="5"/>
      <c r="V37" s="6"/>
      <c r="W37" s="5"/>
      <c r="X37" s="5"/>
      <c r="Y37" s="5"/>
      <c r="Z37" s="6"/>
      <c r="AA37" s="5"/>
      <c r="AB37" s="5"/>
      <c r="AC37" s="5"/>
      <c r="AD37" s="6"/>
      <c r="AE37" s="5"/>
      <c r="AF37" s="5"/>
      <c r="AG37" s="5"/>
      <c r="AH37" s="5"/>
      <c r="AI37" s="5"/>
      <c r="AJ37" s="5"/>
      <c r="AK37" s="5"/>
      <c r="AL37" s="5"/>
      <c r="AM37" s="5"/>
      <c r="AN37" s="6"/>
      <c r="AO37" s="5"/>
      <c r="AP37" s="5"/>
      <c r="AQ37" s="5"/>
      <c r="AR37" s="6"/>
      <c r="AS37" s="5"/>
      <c r="AT37" s="5"/>
      <c r="AU37" s="5"/>
      <c r="AV37" s="6"/>
      <c r="AW37" s="5"/>
      <c r="AX37" s="5"/>
      <c r="AY37" s="5"/>
      <c r="AZ37" s="5"/>
      <c r="BA37" s="5"/>
      <c r="BB37" s="6"/>
      <c r="BC37" s="5"/>
      <c r="BD37" s="5"/>
      <c r="BE37" s="5"/>
      <c r="BF37" s="6"/>
      <c r="BG37" s="5"/>
      <c r="BH37" s="5"/>
      <c r="BI37" s="5"/>
      <c r="BJ37" s="5"/>
      <c r="BK37" s="5"/>
      <c r="BL37" s="5"/>
      <c r="BM37" s="5"/>
      <c r="BN37" s="5"/>
      <c r="BO37" s="5"/>
      <c r="BP37" s="6"/>
      <c r="BQ37" s="5"/>
      <c r="BR37" s="5"/>
      <c r="BS37" s="5"/>
      <c r="BT37" s="6"/>
      <c r="BU37" s="5"/>
      <c r="BV37" s="5"/>
      <c r="BW37" s="5"/>
      <c r="BX37" s="6"/>
      <c r="BY37" s="5"/>
      <c r="BZ37" s="5"/>
      <c r="CA37" s="5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>
      <c r="A38" s="5"/>
      <c r="B38" s="5"/>
      <c r="C38" s="5"/>
      <c r="D38" s="5"/>
      <c r="E38" s="5"/>
      <c r="F38" s="5"/>
      <c r="G38" s="6"/>
      <c r="H38" s="5"/>
      <c r="I38" s="5"/>
      <c r="J38" s="5"/>
      <c r="K38" s="6"/>
      <c r="L38" s="5"/>
      <c r="M38" s="5"/>
      <c r="N38" s="5"/>
      <c r="O38" s="6"/>
      <c r="P38" s="5"/>
      <c r="Q38" s="5"/>
      <c r="R38" s="5"/>
      <c r="S38" s="5"/>
      <c r="T38" s="5"/>
      <c r="U38" s="5"/>
      <c r="V38" s="6"/>
      <c r="W38" s="5"/>
      <c r="X38" s="5"/>
      <c r="Y38" s="5"/>
      <c r="Z38" s="6"/>
      <c r="AA38" s="5"/>
      <c r="AB38" s="5"/>
      <c r="AC38" s="5"/>
      <c r="AD38" s="6"/>
      <c r="AE38" s="5"/>
      <c r="AF38" s="5"/>
      <c r="AG38" s="5"/>
      <c r="AH38" s="5"/>
      <c r="AI38" s="5"/>
      <c r="AJ38" s="5"/>
      <c r="AK38" s="5"/>
      <c r="AL38" s="5"/>
      <c r="AM38" s="5"/>
      <c r="AN38" s="6"/>
      <c r="AO38" s="5"/>
      <c r="AP38" s="5"/>
      <c r="AQ38" s="5"/>
      <c r="AR38" s="6"/>
      <c r="AS38" s="5"/>
      <c r="AT38" s="5"/>
      <c r="AU38" s="5"/>
      <c r="AV38" s="6"/>
      <c r="AW38" s="5"/>
      <c r="AX38" s="5"/>
      <c r="AY38" s="5"/>
      <c r="AZ38" s="5"/>
      <c r="BA38" s="5"/>
      <c r="BB38" s="5"/>
      <c r="BC38" s="6"/>
      <c r="BD38" s="5"/>
      <c r="BE38" s="5"/>
      <c r="BF38" s="5"/>
      <c r="BG38" s="5"/>
      <c r="BH38" s="5"/>
      <c r="BI38" s="5"/>
      <c r="BJ38" s="5"/>
      <c r="BK38" s="5"/>
      <c r="BL38" s="5"/>
      <c r="BM38" s="6"/>
      <c r="BN38" s="5"/>
      <c r="BO38" s="5"/>
      <c r="BP38" s="5"/>
      <c r="BQ38" s="6"/>
      <c r="BR38" s="5"/>
      <c r="BS38" s="5"/>
      <c r="BT38" s="5"/>
      <c r="BU38" s="6"/>
      <c r="BV38" s="5"/>
      <c r="BW38" s="5"/>
      <c r="BX38" s="5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>
      <c r="A39" s="5"/>
      <c r="B39" s="5"/>
      <c r="C39" s="5"/>
      <c r="D39" s="5"/>
      <c r="E39" s="5"/>
      <c r="F39" s="5"/>
      <c r="G39" s="6"/>
      <c r="H39" s="5"/>
      <c r="I39" s="5"/>
      <c r="J39" s="5"/>
      <c r="K39" s="6"/>
      <c r="L39" s="5"/>
      <c r="M39" s="5"/>
      <c r="N39" s="5"/>
      <c r="O39" s="6"/>
      <c r="P39" s="5"/>
      <c r="Q39" s="5"/>
      <c r="R39" s="5"/>
      <c r="S39" s="5"/>
      <c r="T39" s="5"/>
      <c r="U39" s="5"/>
      <c r="V39" s="6"/>
      <c r="W39" s="5"/>
      <c r="X39" s="5"/>
      <c r="Y39" s="5"/>
      <c r="Z39" s="6"/>
      <c r="AA39" s="5"/>
      <c r="AB39" s="5"/>
      <c r="AC39" s="5"/>
      <c r="AD39" s="6"/>
      <c r="AE39" s="5"/>
      <c r="AF39" s="5"/>
      <c r="AG39" s="5"/>
      <c r="AH39" s="5"/>
      <c r="AI39" s="5"/>
      <c r="AJ39" s="5"/>
      <c r="AK39" s="5"/>
      <c r="AL39" s="5"/>
      <c r="AM39" s="5"/>
      <c r="AN39" s="6"/>
      <c r="AO39" s="5"/>
      <c r="AP39" s="5"/>
      <c r="AQ39" s="5"/>
      <c r="AR39" s="6"/>
      <c r="AS39" s="5"/>
      <c r="AT39" s="5"/>
      <c r="AU39" s="5"/>
      <c r="AV39" s="6"/>
      <c r="AW39" s="5"/>
      <c r="AX39" s="5"/>
      <c r="AY39" s="5"/>
      <c r="AZ39" s="5"/>
      <c r="BA39" s="5"/>
      <c r="BB39" s="5"/>
      <c r="BC39" s="6"/>
      <c r="BD39" s="5"/>
      <c r="BE39" s="5"/>
      <c r="BF39" s="5"/>
      <c r="BG39" s="5"/>
      <c r="BH39" s="5"/>
      <c r="BI39" s="5"/>
      <c r="BJ39" s="5"/>
      <c r="BK39" s="5"/>
      <c r="BL39" s="5"/>
      <c r="BM39" s="6"/>
      <c r="BN39" s="5"/>
      <c r="BO39" s="5"/>
      <c r="BP39" s="5"/>
      <c r="BQ39" s="6"/>
      <c r="BR39" s="5"/>
      <c r="BS39" s="5"/>
      <c r="BT39" s="5"/>
      <c r="BU39" s="6"/>
      <c r="BV39" s="5"/>
      <c r="BW39" s="5"/>
      <c r="BX39" s="5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>
      <c r="A40" s="5"/>
      <c r="B40" s="5"/>
      <c r="C40" s="5"/>
      <c r="D40" s="5"/>
      <c r="E40" s="5"/>
      <c r="F40" s="5"/>
      <c r="G40" s="6"/>
      <c r="H40" s="5"/>
      <c r="I40" s="5"/>
      <c r="J40" s="5"/>
      <c r="K40" s="6"/>
      <c r="L40" s="5"/>
      <c r="M40" s="5"/>
      <c r="N40" s="5"/>
      <c r="O40" s="6"/>
      <c r="P40" s="5"/>
      <c r="Q40" s="5"/>
      <c r="R40" s="5"/>
      <c r="S40" s="5"/>
      <c r="T40" s="5"/>
      <c r="U40" s="5"/>
      <c r="V40" s="5"/>
      <c r="W40" s="5"/>
      <c r="X40" s="6"/>
      <c r="Y40" s="5"/>
      <c r="Z40" s="5"/>
      <c r="AA40" s="5"/>
      <c r="AB40" s="5"/>
      <c r="AC40" s="6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  <c r="AO40" s="5"/>
      <c r="AP40" s="5"/>
      <c r="AQ40" s="6"/>
      <c r="AR40" s="5"/>
      <c r="AS40" s="5"/>
      <c r="AT40" s="5"/>
      <c r="AU40" s="6"/>
      <c r="AV40" s="5"/>
      <c r="AW40" s="5"/>
      <c r="AX40" s="5"/>
      <c r="AY40" s="5"/>
      <c r="AZ40" s="5"/>
      <c r="BA40" s="5"/>
      <c r="BB40" s="6"/>
      <c r="BC40" s="5"/>
      <c r="BD40" s="5"/>
      <c r="BE40" s="5"/>
      <c r="BF40" s="5"/>
      <c r="BG40" s="5"/>
      <c r="BH40" s="5"/>
      <c r="BI40" s="5"/>
      <c r="BJ40" s="5"/>
      <c r="BK40" s="5"/>
      <c r="BL40" s="6"/>
      <c r="BM40" s="5"/>
      <c r="BN40" s="5"/>
      <c r="BO40" s="5"/>
      <c r="BP40" s="6"/>
      <c r="BQ40" s="5"/>
      <c r="BR40" s="5"/>
      <c r="BS40" s="5"/>
      <c r="BT40" s="6"/>
      <c r="BU40" s="5"/>
      <c r="BV40" s="5"/>
      <c r="BW40" s="5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>
      <c r="A41" s="5"/>
      <c r="B41" s="5"/>
      <c r="C41" s="5"/>
      <c r="D41" s="5"/>
      <c r="E41" s="5"/>
      <c r="F41" s="5"/>
      <c r="G41" s="6"/>
      <c r="H41" s="5"/>
      <c r="I41" s="5"/>
      <c r="J41" s="5"/>
      <c r="K41" s="6"/>
      <c r="L41" s="5"/>
      <c r="M41" s="5"/>
      <c r="N41" s="5"/>
      <c r="O41" s="6"/>
      <c r="P41" s="5"/>
      <c r="Q41" s="5"/>
      <c r="R41" s="5"/>
      <c r="S41" s="5"/>
      <c r="T41" s="5"/>
      <c r="U41" s="5"/>
      <c r="V41" s="5"/>
      <c r="W41" s="5"/>
      <c r="X41" s="6"/>
      <c r="Y41" s="5"/>
      <c r="Z41" s="5"/>
      <c r="AA41" s="5"/>
      <c r="AB41" s="6"/>
      <c r="AC41" s="5"/>
      <c r="AD41" s="5"/>
      <c r="AE41" s="5"/>
      <c r="AF41" s="6"/>
      <c r="AG41" s="5"/>
      <c r="AH41" s="5"/>
      <c r="AI41" s="5"/>
      <c r="AJ41" s="5"/>
      <c r="AK41" s="5"/>
      <c r="AL41" s="5"/>
      <c r="AM41" s="5"/>
      <c r="AN41" s="5"/>
      <c r="AO41" s="5"/>
      <c r="AP41" s="6"/>
      <c r="AQ41" s="5"/>
      <c r="AR41" s="5"/>
      <c r="AS41" s="5"/>
      <c r="AT41" s="6"/>
      <c r="AU41" s="5"/>
      <c r="AV41" s="5"/>
      <c r="AW41" s="5"/>
      <c r="AX41" s="6"/>
      <c r="AY41" s="5"/>
      <c r="AZ41" s="5"/>
      <c r="BA41" s="5"/>
      <c r="BB41" s="5"/>
      <c r="BC41" s="5"/>
      <c r="BD41" s="5"/>
      <c r="BE41" s="6"/>
      <c r="BF41" s="5"/>
      <c r="BG41" s="5"/>
      <c r="BH41" s="5"/>
      <c r="BI41" s="5"/>
      <c r="BJ41" s="5"/>
      <c r="BK41" s="5"/>
      <c r="BL41" s="5"/>
      <c r="BM41" s="5"/>
      <c r="BN41" s="5"/>
      <c r="BO41" s="6"/>
      <c r="BP41" s="5"/>
      <c r="BQ41" s="5"/>
      <c r="BR41" s="5"/>
      <c r="BS41" s="6"/>
      <c r="BT41" s="5"/>
      <c r="BU41" s="5"/>
      <c r="BV41" s="5"/>
      <c r="BW41" s="6"/>
      <c r="BX41" s="5"/>
      <c r="BY41" s="5"/>
      <c r="BZ41" s="5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>
      <c r="A42" s="5"/>
      <c r="B42" s="5"/>
      <c r="C42" s="5"/>
      <c r="D42" s="5"/>
      <c r="E42" s="5"/>
      <c r="F42" s="5"/>
      <c r="G42" s="6"/>
      <c r="H42" s="5"/>
      <c r="I42" s="5"/>
      <c r="J42" s="5"/>
      <c r="K42" s="6"/>
      <c r="L42" s="5"/>
      <c r="M42" s="5"/>
      <c r="N42" s="5"/>
      <c r="O42" s="6"/>
      <c r="P42" s="5"/>
      <c r="Q42" s="5"/>
      <c r="R42" s="5"/>
      <c r="S42" s="5"/>
      <c r="T42" s="5"/>
      <c r="U42" s="5"/>
      <c r="V42" s="5"/>
      <c r="W42" s="5"/>
      <c r="X42" s="6"/>
      <c r="Y42" s="5"/>
      <c r="Z42" s="5"/>
      <c r="AA42" s="5"/>
      <c r="AB42" s="6"/>
      <c r="AC42" s="5"/>
      <c r="AD42" s="5"/>
      <c r="AE42" s="5"/>
      <c r="AF42" s="6"/>
      <c r="AG42" s="5"/>
      <c r="AH42" s="5"/>
      <c r="AI42" s="5"/>
      <c r="AJ42" s="5"/>
      <c r="AK42" s="5"/>
      <c r="AL42" s="5"/>
      <c r="AM42" s="5"/>
      <c r="AN42" s="5"/>
      <c r="AO42" s="5"/>
      <c r="AP42" s="6"/>
      <c r="AQ42" s="5"/>
      <c r="AR42" s="5"/>
      <c r="AS42" s="5"/>
      <c r="AT42" s="6"/>
      <c r="AU42" s="5"/>
      <c r="AV42" s="5"/>
      <c r="AW42" s="5"/>
      <c r="AX42" s="6"/>
      <c r="AY42" s="5"/>
      <c r="AZ42" s="5"/>
      <c r="BA42" s="5"/>
      <c r="BB42" s="5"/>
      <c r="BC42" s="5"/>
      <c r="BD42" s="6"/>
      <c r="BE42" s="5"/>
      <c r="BF42" s="5"/>
      <c r="BG42" s="5"/>
      <c r="BH42" s="6"/>
      <c r="BI42" s="5"/>
      <c r="BJ42" s="5"/>
      <c r="BK42" s="5"/>
      <c r="BL42" s="5"/>
      <c r="BM42" s="5"/>
      <c r="BN42" s="5"/>
      <c r="BO42" s="5"/>
      <c r="BP42" s="5"/>
      <c r="BQ42" s="5"/>
      <c r="BR42" s="6"/>
      <c r="BS42" s="5"/>
      <c r="BT42" s="5"/>
      <c r="BU42" s="5"/>
      <c r="BV42" s="6"/>
      <c r="BW42" s="5"/>
      <c r="BX42" s="5"/>
      <c r="BY42" s="5"/>
      <c r="BZ42" s="6"/>
      <c r="CA42" s="5"/>
      <c r="CB42" s="5"/>
      <c r="CC42" s="5"/>
      <c r="CD42" s="10"/>
      <c r="CE42" s="10"/>
      <c r="CF42" s="10"/>
      <c r="CG42" s="10"/>
      <c r="CH42" s="10"/>
      <c r="CI42" s="10"/>
      <c r="CJ42" s="10"/>
      <c r="CK42" s="10"/>
      <c r="CL42" s="10"/>
      <c r="CR42" s="1"/>
      <c r="CS42" s="1"/>
      <c r="CT42" s="1"/>
      <c r="CU42" s="1"/>
      <c r="CV42" s="1"/>
      <c r="CW42" s="1"/>
      <c r="CX42" s="1"/>
      <c r="CY42" s="1"/>
      <c r="CZ42" s="1"/>
    </row>
    <row r="43" spans="1:104">
      <c r="A43" s="5"/>
      <c r="B43" s="5"/>
      <c r="C43" s="5"/>
      <c r="D43" s="5"/>
      <c r="E43" s="5"/>
      <c r="F43" s="5"/>
      <c r="G43" s="6"/>
      <c r="H43" s="5"/>
      <c r="I43" s="5"/>
      <c r="J43" s="5"/>
      <c r="K43" s="6"/>
      <c r="L43" s="5"/>
      <c r="M43" s="5"/>
      <c r="N43" s="5"/>
      <c r="O43" s="6"/>
      <c r="P43" s="5"/>
      <c r="Q43" s="5"/>
      <c r="R43" s="5"/>
      <c r="S43" s="5"/>
      <c r="T43" s="5"/>
      <c r="U43" s="5"/>
      <c r="V43" s="5"/>
      <c r="W43" s="5"/>
      <c r="X43" s="6"/>
      <c r="Y43" s="5"/>
      <c r="Z43" s="5"/>
      <c r="AA43" s="5"/>
      <c r="AB43" s="6"/>
      <c r="AC43" s="5"/>
      <c r="AD43" s="5"/>
      <c r="AE43" s="5"/>
      <c r="AF43" s="6"/>
      <c r="AG43" s="5"/>
      <c r="AH43" s="5"/>
      <c r="AI43" s="5"/>
      <c r="AJ43" s="5"/>
      <c r="AK43" s="5"/>
      <c r="AL43" s="5"/>
      <c r="AM43" s="5"/>
      <c r="AN43" s="5"/>
      <c r="AO43" s="5"/>
      <c r="AP43" s="6"/>
      <c r="AQ43" s="5"/>
      <c r="AR43" s="5"/>
      <c r="AS43" s="5"/>
      <c r="AT43" s="6"/>
      <c r="AU43" s="5"/>
      <c r="AV43" s="5"/>
      <c r="AW43" s="5"/>
      <c r="AX43" s="6"/>
      <c r="AY43" s="5"/>
      <c r="AZ43" s="5"/>
      <c r="BA43" s="5"/>
      <c r="BB43" s="5"/>
      <c r="BC43" s="5"/>
      <c r="BD43" s="6"/>
      <c r="BE43" s="5"/>
      <c r="BF43" s="5"/>
      <c r="BG43" s="5"/>
      <c r="BH43" s="6"/>
      <c r="BI43" s="5"/>
      <c r="BJ43" s="5"/>
      <c r="BK43" s="5"/>
      <c r="BL43" s="5"/>
      <c r="BM43" s="5"/>
      <c r="BN43" s="5"/>
      <c r="BO43" s="5"/>
      <c r="BP43" s="5"/>
      <c r="BQ43" s="5"/>
      <c r="BR43" s="6"/>
      <c r="BS43" s="5"/>
      <c r="BT43" s="5"/>
      <c r="BU43" s="5"/>
      <c r="BV43" s="6"/>
      <c r="BW43" s="5"/>
      <c r="BX43" s="5"/>
      <c r="BY43" s="5"/>
      <c r="BZ43" s="6"/>
      <c r="CA43" s="5"/>
      <c r="CB43" s="5"/>
      <c r="CC43" s="5"/>
      <c r="CD43" s="10"/>
      <c r="CE43" s="10"/>
      <c r="CF43" s="10"/>
      <c r="CG43" s="10"/>
      <c r="CH43" s="10"/>
      <c r="CI43" s="10"/>
      <c r="CJ43" s="10"/>
      <c r="CK43" s="10"/>
      <c r="CL43" s="10"/>
      <c r="CR43" s="1"/>
      <c r="CS43" s="1"/>
      <c r="CT43" s="1"/>
      <c r="CU43" s="1"/>
      <c r="CV43" s="1"/>
      <c r="CW43" s="1"/>
      <c r="CX43" s="1"/>
      <c r="CY43" s="1"/>
      <c r="CZ43" s="1"/>
    </row>
    <row r="44" spans="1:104">
      <c r="A44" s="5"/>
      <c r="B44" s="5"/>
      <c r="C44" s="5"/>
      <c r="D44" s="5"/>
      <c r="E44" s="5"/>
      <c r="F44" s="5"/>
      <c r="G44" s="6"/>
      <c r="H44" s="5"/>
      <c r="I44" s="5"/>
      <c r="J44" s="5"/>
      <c r="K44" s="6"/>
      <c r="L44" s="5"/>
      <c r="M44" s="5"/>
      <c r="N44" s="5"/>
      <c r="O44" s="6"/>
      <c r="P44" s="5"/>
      <c r="Q44" s="5"/>
      <c r="R44" s="5"/>
      <c r="S44" s="5"/>
      <c r="T44" s="5"/>
      <c r="U44" s="5"/>
      <c r="V44" s="5"/>
      <c r="W44" s="5"/>
      <c r="X44" s="6"/>
      <c r="Y44" s="5"/>
      <c r="Z44" s="5"/>
      <c r="AA44" s="5"/>
      <c r="AB44" s="6"/>
      <c r="AC44" s="5"/>
      <c r="AD44" s="5"/>
      <c r="AE44" s="5"/>
      <c r="AF44" s="6"/>
      <c r="AG44" s="5"/>
      <c r="AH44" s="5"/>
      <c r="AI44" s="5"/>
      <c r="AJ44" s="5"/>
      <c r="AK44" s="5"/>
      <c r="AL44" s="5"/>
      <c r="AM44" s="5"/>
      <c r="AN44" s="5"/>
      <c r="AO44" s="5"/>
      <c r="AP44" s="6"/>
      <c r="AQ44" s="5"/>
      <c r="AR44" s="5"/>
      <c r="AS44" s="5"/>
      <c r="AT44" s="6"/>
      <c r="AU44" s="5"/>
      <c r="AV44" s="5"/>
      <c r="AW44" s="5"/>
      <c r="AX44" s="6"/>
      <c r="AY44" s="5"/>
      <c r="AZ44" s="5"/>
      <c r="BA44" s="5"/>
      <c r="BB44" s="5"/>
      <c r="BC44" s="5"/>
      <c r="BD44" s="6"/>
      <c r="BE44" s="5"/>
      <c r="BF44" s="5"/>
      <c r="BG44" s="5"/>
      <c r="BH44" s="6"/>
      <c r="BI44" s="5"/>
      <c r="BJ44" s="5"/>
      <c r="BK44" s="5"/>
      <c r="BL44" s="5"/>
      <c r="BM44" s="5"/>
      <c r="BN44" s="5"/>
      <c r="BO44" s="5"/>
      <c r="BP44" s="5"/>
      <c r="BQ44" s="5"/>
      <c r="BR44" s="6"/>
      <c r="BS44" s="5"/>
      <c r="BT44" s="5"/>
      <c r="BU44" s="5"/>
      <c r="BV44" s="6"/>
      <c r="BW44" s="5"/>
      <c r="BX44" s="5"/>
      <c r="BY44" s="5"/>
      <c r="BZ44" s="6"/>
      <c r="CA44" s="5"/>
      <c r="CB44" s="5"/>
      <c r="CC44" s="5"/>
      <c r="CD44" s="10"/>
      <c r="CE44" s="10"/>
      <c r="CF44" s="10"/>
      <c r="CG44" s="10"/>
      <c r="CH44" s="10"/>
      <c r="CI44" s="10"/>
      <c r="CJ44" s="10"/>
      <c r="CK44" s="10"/>
      <c r="CL44" s="10"/>
      <c r="CR44" s="1"/>
      <c r="CS44" s="1"/>
      <c r="CT44" s="1"/>
      <c r="CU44" s="1"/>
      <c r="CV44" s="1"/>
      <c r="CW44" s="1"/>
      <c r="CX44" s="1"/>
      <c r="CY44" s="1"/>
      <c r="CZ44" s="1"/>
    </row>
    <row r="45" spans="1:104">
      <c r="A45" s="5"/>
      <c r="B45" s="5"/>
      <c r="C45" s="5"/>
      <c r="D45" s="5"/>
      <c r="E45" s="5"/>
      <c r="F45" s="5"/>
      <c r="G45" s="6"/>
      <c r="H45" s="5"/>
      <c r="I45" s="5"/>
      <c r="J45" s="5"/>
      <c r="K45" s="6"/>
      <c r="L45" s="5"/>
      <c r="M45" s="5"/>
      <c r="N45" s="5"/>
      <c r="O45" s="6"/>
      <c r="P45" s="5"/>
      <c r="Q45" s="5"/>
      <c r="R45" s="5"/>
      <c r="S45" s="5"/>
      <c r="T45" s="5"/>
      <c r="U45" s="5"/>
      <c r="V45" s="5"/>
      <c r="W45" s="5"/>
      <c r="X45" s="5"/>
      <c r="Y45" s="6"/>
      <c r="Z45" s="5"/>
      <c r="AA45" s="5"/>
      <c r="AB45" s="5"/>
      <c r="AC45" s="6"/>
      <c r="AD45" s="5"/>
      <c r="AE45" s="5"/>
      <c r="AF45" s="5"/>
      <c r="AG45" s="6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5"/>
      <c r="AS45" s="5"/>
      <c r="AT45" s="5"/>
      <c r="AU45" s="6"/>
      <c r="AV45" s="5"/>
      <c r="AW45" s="5"/>
      <c r="AX45" s="5"/>
      <c r="AY45" s="6"/>
      <c r="AZ45" s="5"/>
      <c r="BA45" s="5"/>
      <c r="BB45" s="5"/>
      <c r="BC45" s="5"/>
      <c r="BD45" s="5"/>
      <c r="BE45" s="6"/>
      <c r="BF45" s="5"/>
      <c r="BG45" s="5"/>
      <c r="BH45" s="5"/>
      <c r="BI45" s="6"/>
      <c r="BJ45" s="5"/>
      <c r="BK45" s="5"/>
      <c r="BL45" s="5"/>
      <c r="BM45" s="5"/>
      <c r="BN45" s="5"/>
      <c r="BO45" s="5"/>
      <c r="BP45" s="5"/>
      <c r="BQ45" s="5"/>
      <c r="BR45" s="5"/>
      <c r="BS45" s="6"/>
      <c r="BT45" s="5"/>
      <c r="BU45" s="5"/>
      <c r="BV45" s="5"/>
      <c r="BW45" s="6"/>
      <c r="BX45" s="5"/>
      <c r="BY45" s="5"/>
      <c r="BZ45" s="5"/>
      <c r="CA45" s="6"/>
      <c r="CB45" s="5"/>
      <c r="CC45" s="5"/>
      <c r="CD45" s="5"/>
      <c r="CE45" s="10"/>
      <c r="CF45" s="10"/>
      <c r="CG45" s="10"/>
      <c r="CH45" s="10"/>
      <c r="CI45" s="10"/>
      <c r="CJ45" s="10"/>
      <c r="CK45" s="10"/>
      <c r="CL45" s="10"/>
      <c r="CS45" s="1"/>
      <c r="CT45" s="1"/>
      <c r="CU45" s="1"/>
      <c r="CV45" s="1"/>
      <c r="CW45" s="1"/>
      <c r="CX45" s="1"/>
      <c r="CY45" s="1"/>
      <c r="CZ45" s="1"/>
    </row>
    <row r="46" spans="1:104">
      <c r="A46" s="5"/>
      <c r="B46" s="5"/>
      <c r="C46" s="5"/>
      <c r="D46" s="5"/>
      <c r="E46" s="5"/>
      <c r="F46" s="5"/>
      <c r="G46" s="6"/>
      <c r="H46" s="5"/>
      <c r="I46" s="5"/>
      <c r="J46" s="5"/>
      <c r="K46" s="6"/>
      <c r="L46" s="5"/>
      <c r="M46" s="5"/>
      <c r="N46" s="5"/>
      <c r="O46" s="6"/>
      <c r="P46" s="5"/>
      <c r="Q46" s="5"/>
      <c r="R46" s="5"/>
      <c r="S46" s="5"/>
      <c r="T46" s="5"/>
      <c r="U46" s="5"/>
      <c r="V46" s="5"/>
      <c r="W46" s="5"/>
      <c r="X46" s="5"/>
      <c r="Y46" s="6"/>
      <c r="Z46" s="5"/>
      <c r="AA46" s="5"/>
      <c r="AB46" s="5"/>
      <c r="AC46" s="6"/>
      <c r="AD46" s="5"/>
      <c r="AE46" s="5"/>
      <c r="AF46" s="5"/>
      <c r="AG46" s="6"/>
      <c r="AH46" s="5"/>
      <c r="AI46" s="5"/>
      <c r="AJ46" s="5"/>
      <c r="AK46" s="5"/>
      <c r="AL46" s="5"/>
      <c r="AM46" s="5"/>
      <c r="AN46" s="5"/>
      <c r="AO46" s="5"/>
      <c r="AP46" s="5"/>
      <c r="AQ46" s="6"/>
      <c r="AR46" s="5"/>
      <c r="AS46" s="5"/>
      <c r="AT46" s="5"/>
      <c r="AU46" s="6"/>
      <c r="AV46" s="5"/>
      <c r="AW46" s="5"/>
      <c r="AX46" s="5"/>
      <c r="AY46" s="6"/>
      <c r="AZ46" s="5"/>
      <c r="BA46" s="5"/>
      <c r="BB46" s="5"/>
      <c r="BC46" s="5"/>
      <c r="BD46" s="5"/>
      <c r="BE46" s="6"/>
      <c r="BF46" s="5"/>
      <c r="BG46" s="5"/>
      <c r="BH46" s="5"/>
      <c r="BI46" s="6"/>
      <c r="BJ46" s="5"/>
      <c r="BK46" s="5"/>
      <c r="BL46" s="5"/>
      <c r="BM46" s="5"/>
      <c r="BN46" s="5"/>
      <c r="BO46" s="5"/>
      <c r="BP46" s="5"/>
      <c r="BQ46" s="5"/>
      <c r="BR46" s="5"/>
      <c r="BS46" s="6"/>
      <c r="BT46" s="5"/>
      <c r="BU46" s="5"/>
      <c r="BV46" s="5"/>
      <c r="BW46" s="6"/>
      <c r="BX46" s="5"/>
      <c r="BY46" s="5"/>
      <c r="BZ46" s="5"/>
      <c r="CA46" s="6"/>
      <c r="CB46" s="5"/>
      <c r="CC46" s="5"/>
      <c r="CD46" s="5"/>
      <c r="CE46" s="10"/>
      <c r="CF46" s="10"/>
      <c r="CG46" s="10"/>
      <c r="CH46" s="10"/>
      <c r="CI46" s="10"/>
      <c r="CJ46" s="10"/>
      <c r="CK46" s="10"/>
      <c r="CL46" s="10"/>
      <c r="CS46" s="1"/>
      <c r="CT46" s="1"/>
      <c r="CU46" s="1"/>
      <c r="CV46" s="1"/>
      <c r="CW46" s="1"/>
      <c r="CX46" s="1"/>
      <c r="CY46" s="1"/>
      <c r="CZ46" s="1"/>
    </row>
    <row r="47" spans="1:104">
      <c r="A47" s="5"/>
      <c r="B47" s="5"/>
      <c r="C47" s="5"/>
      <c r="D47" s="5"/>
      <c r="E47" s="5"/>
      <c r="F47" s="5"/>
      <c r="G47" s="6"/>
      <c r="H47" s="5"/>
      <c r="I47" s="5"/>
      <c r="J47" s="5"/>
      <c r="K47" s="6"/>
      <c r="L47" s="5"/>
      <c r="M47" s="5"/>
      <c r="N47" s="5"/>
      <c r="O47" s="6"/>
      <c r="P47" s="5"/>
      <c r="Q47" s="5"/>
      <c r="R47" s="5"/>
      <c r="S47" s="5"/>
      <c r="T47" s="5"/>
      <c r="U47" s="5"/>
      <c r="V47" s="5"/>
      <c r="W47" s="5"/>
      <c r="X47" s="5"/>
      <c r="Y47" s="6"/>
      <c r="Z47" s="5"/>
      <c r="AA47" s="5"/>
      <c r="AB47" s="5"/>
      <c r="AC47" s="6"/>
      <c r="AD47" s="5"/>
      <c r="AE47" s="5"/>
      <c r="AF47" s="5"/>
      <c r="AG47" s="6"/>
      <c r="AH47" s="5"/>
      <c r="AI47" s="5"/>
      <c r="AJ47" s="5"/>
      <c r="AK47" s="5"/>
      <c r="AL47" s="5"/>
      <c r="AM47" s="5"/>
      <c r="AN47" s="5"/>
      <c r="AO47" s="5"/>
      <c r="AP47" s="5"/>
      <c r="AQ47" s="6"/>
      <c r="AR47" s="5"/>
      <c r="AS47" s="5"/>
      <c r="AT47" s="5"/>
      <c r="AU47" s="6"/>
      <c r="AV47" s="5"/>
      <c r="AW47" s="5"/>
      <c r="AX47" s="5"/>
      <c r="AY47" s="6"/>
      <c r="AZ47" s="5"/>
      <c r="BA47" s="5"/>
      <c r="BB47" s="5"/>
      <c r="BC47" s="5"/>
      <c r="BD47" s="5"/>
      <c r="BE47" s="5"/>
      <c r="BF47" s="6"/>
      <c r="BG47" s="5"/>
      <c r="BH47" s="5"/>
      <c r="BI47" s="5"/>
      <c r="BJ47" s="6"/>
      <c r="BK47" s="5"/>
      <c r="BL47" s="5"/>
      <c r="BM47" s="5"/>
      <c r="BN47" s="6"/>
      <c r="BO47" s="5"/>
      <c r="BP47" s="5"/>
      <c r="BQ47" s="5"/>
      <c r="BR47" s="5"/>
      <c r="BS47" s="5"/>
      <c r="BT47" s="5"/>
      <c r="BU47" s="5"/>
      <c r="BV47" s="5"/>
      <c r="BW47" s="5"/>
      <c r="BX47" s="6"/>
      <c r="BY47" s="5"/>
      <c r="BZ47" s="5"/>
      <c r="CA47" s="5"/>
      <c r="CB47" s="6"/>
      <c r="CC47" s="5"/>
      <c r="CD47" s="5"/>
      <c r="CE47" s="5"/>
      <c r="CF47" s="6"/>
      <c r="CG47" s="5"/>
      <c r="CH47" s="5"/>
      <c r="CI47" s="5"/>
      <c r="CJ47" s="10"/>
      <c r="CK47" s="10"/>
      <c r="CL47" s="10"/>
      <c r="CX47" s="1"/>
      <c r="CY47" s="1"/>
      <c r="CZ47" s="1"/>
    </row>
    <row r="48" spans="1:104">
      <c r="A48" s="5"/>
      <c r="B48" s="5"/>
      <c r="C48" s="5"/>
      <c r="D48" s="5"/>
      <c r="E48" s="5"/>
      <c r="F48" s="5"/>
      <c r="G48" s="6"/>
      <c r="H48" s="5"/>
      <c r="I48" s="5"/>
      <c r="J48" s="5"/>
      <c r="K48" s="6"/>
      <c r="L48" s="5"/>
      <c r="M48" s="5"/>
      <c r="N48" s="5"/>
      <c r="O48" s="6"/>
      <c r="P48" s="5"/>
      <c r="Q48" s="5"/>
      <c r="R48" s="5"/>
      <c r="S48" s="5"/>
      <c r="T48" s="5"/>
      <c r="U48" s="5"/>
      <c r="V48" s="5"/>
      <c r="W48" s="5"/>
      <c r="X48" s="5"/>
      <c r="Y48" s="6"/>
      <c r="Z48" s="5"/>
      <c r="AA48" s="5"/>
      <c r="AB48" s="5"/>
      <c r="AC48" s="6"/>
      <c r="AD48" s="5"/>
      <c r="AE48" s="5"/>
      <c r="AF48" s="5"/>
      <c r="AG48" s="6"/>
      <c r="AH48" s="5"/>
      <c r="AI48" s="5"/>
      <c r="AJ48" s="5"/>
      <c r="AK48" s="5"/>
      <c r="AL48" s="5"/>
      <c r="AM48" s="5"/>
      <c r="AN48" s="5"/>
      <c r="AO48" s="5"/>
      <c r="AP48" s="5"/>
      <c r="AQ48" s="6"/>
      <c r="AR48" s="5"/>
      <c r="AS48" s="5"/>
      <c r="AT48" s="5"/>
      <c r="AU48" s="6"/>
      <c r="AV48" s="5"/>
      <c r="AW48" s="5"/>
      <c r="AX48" s="5"/>
      <c r="AY48" s="6"/>
      <c r="AZ48" s="5"/>
      <c r="BA48" s="5"/>
      <c r="BB48" s="5"/>
      <c r="BC48" s="5"/>
      <c r="BD48" s="5"/>
      <c r="BE48" s="5"/>
      <c r="BF48" s="6"/>
      <c r="BG48" s="5"/>
      <c r="BH48" s="5"/>
      <c r="BI48" s="5"/>
      <c r="BJ48" s="6"/>
      <c r="BK48" s="5"/>
      <c r="BL48" s="5"/>
      <c r="BM48" s="5"/>
      <c r="BN48" s="6"/>
      <c r="BO48" s="5"/>
      <c r="BP48" s="5"/>
      <c r="BQ48" s="5"/>
      <c r="BR48" s="5"/>
      <c r="BS48" s="5"/>
      <c r="BT48" s="5"/>
      <c r="BU48" s="5"/>
      <c r="BV48" s="5"/>
      <c r="BW48" s="5"/>
      <c r="BX48" s="6"/>
      <c r="BY48" s="5"/>
      <c r="BZ48" s="5"/>
      <c r="CA48" s="5"/>
      <c r="CB48" s="6"/>
      <c r="CC48" s="5"/>
      <c r="CD48" s="5"/>
      <c r="CE48" s="5"/>
      <c r="CF48" s="6"/>
      <c r="CG48" s="5"/>
      <c r="CH48" s="5"/>
      <c r="CI48" s="5"/>
      <c r="CJ48" s="10"/>
      <c r="CK48" s="10"/>
      <c r="CL48" s="10"/>
      <c r="CX48" s="1"/>
      <c r="CY48" s="1"/>
      <c r="CZ48" s="1"/>
    </row>
    <row r="49" spans="1:104">
      <c r="A49" s="5"/>
      <c r="B49" s="5"/>
      <c r="C49" s="5"/>
      <c r="D49" s="5"/>
      <c r="E49" s="5"/>
      <c r="F49" s="5"/>
      <c r="G49" s="6"/>
      <c r="H49" s="5"/>
      <c r="I49" s="5"/>
      <c r="J49" s="5"/>
      <c r="K49" s="6"/>
      <c r="L49" s="5"/>
      <c r="M49" s="5"/>
      <c r="N49" s="5"/>
      <c r="O49" s="6"/>
      <c r="P49" s="5"/>
      <c r="Q49" s="5"/>
      <c r="R49" s="5"/>
      <c r="S49" s="5"/>
      <c r="T49" s="5"/>
      <c r="U49" s="5"/>
      <c r="V49" s="5"/>
      <c r="W49" s="5"/>
      <c r="X49" s="5"/>
      <c r="Y49" s="6"/>
      <c r="Z49" s="5"/>
      <c r="AA49" s="5"/>
      <c r="AB49" s="5"/>
      <c r="AC49" s="6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"/>
      <c r="AR49" s="5"/>
      <c r="AS49" s="5"/>
      <c r="AT49" s="5"/>
      <c r="AU49" s="6"/>
      <c r="AV49" s="5"/>
      <c r="AW49" s="5"/>
      <c r="AX49" s="5"/>
      <c r="AY49" s="6"/>
      <c r="AZ49" s="5"/>
      <c r="BA49" s="5"/>
      <c r="BB49" s="5"/>
      <c r="BC49" s="5"/>
      <c r="BD49" s="5"/>
      <c r="BE49" s="5"/>
      <c r="BF49" s="6"/>
      <c r="BG49" s="5"/>
      <c r="BH49" s="5"/>
      <c r="BI49" s="5"/>
      <c r="BJ49" s="6"/>
      <c r="BK49" s="5"/>
      <c r="BL49" s="5"/>
      <c r="BM49" s="5"/>
      <c r="BN49" s="6"/>
      <c r="BO49" s="5"/>
      <c r="BP49" s="5"/>
      <c r="BQ49" s="5"/>
      <c r="BR49" s="5"/>
      <c r="BS49" s="5"/>
      <c r="BT49" s="5"/>
      <c r="BU49" s="5"/>
      <c r="BV49" s="5"/>
      <c r="BW49" s="5"/>
      <c r="BX49" s="6"/>
      <c r="BY49" s="5"/>
      <c r="BZ49" s="5"/>
      <c r="CA49" s="5"/>
      <c r="CB49" s="6"/>
      <c r="CC49" s="5"/>
      <c r="CD49" s="5"/>
      <c r="CE49" s="5"/>
      <c r="CF49" s="6"/>
      <c r="CG49" s="5"/>
      <c r="CH49" s="5"/>
      <c r="CI49" s="5"/>
      <c r="CJ49" s="10"/>
      <c r="CK49" s="10"/>
      <c r="CL49" s="10"/>
      <c r="CX49" s="1"/>
      <c r="CY49" s="1"/>
      <c r="CZ49" s="1"/>
    </row>
    <row r="50" spans="1:104">
      <c r="A50" s="5"/>
      <c r="B50" s="5"/>
      <c r="C50" s="5"/>
      <c r="D50" s="5"/>
      <c r="E50" s="5"/>
      <c r="F50" s="5"/>
      <c r="G50" s="6"/>
      <c r="H50" s="5"/>
      <c r="I50" s="5"/>
      <c r="J50" s="5"/>
      <c r="K50" s="6"/>
      <c r="L50" s="5"/>
      <c r="M50" s="5"/>
      <c r="N50" s="5"/>
      <c r="O50" s="6"/>
      <c r="P50" s="5"/>
      <c r="Q50" s="5"/>
      <c r="R50" s="5"/>
      <c r="S50" s="5"/>
      <c r="T50" s="5"/>
      <c r="U50" s="5"/>
      <c r="V50" s="5"/>
      <c r="W50" s="5"/>
      <c r="X50" s="5"/>
      <c r="Y50" s="6"/>
      <c r="Z50" s="5"/>
      <c r="AA50" s="5"/>
      <c r="AB50" s="5"/>
      <c r="AC50" s="6"/>
      <c r="AD50" s="5"/>
      <c r="AE50" s="5"/>
      <c r="AF50" s="5"/>
      <c r="AG50" s="6"/>
      <c r="AH50" s="5"/>
      <c r="AI50" s="5"/>
      <c r="AJ50" s="5"/>
      <c r="AK50" s="5"/>
      <c r="AL50" s="5"/>
      <c r="AM50" s="5"/>
      <c r="AN50" s="5"/>
      <c r="AO50" s="5"/>
      <c r="AP50" s="5"/>
      <c r="AQ50" s="6"/>
      <c r="AR50" s="5"/>
      <c r="AS50" s="5"/>
      <c r="AT50" s="5"/>
      <c r="AU50" s="6"/>
      <c r="AV50" s="5"/>
      <c r="AW50" s="5"/>
      <c r="AX50" s="5"/>
      <c r="AY50" s="6"/>
      <c r="AZ50" s="5"/>
      <c r="BA50" s="5"/>
      <c r="BB50" s="5"/>
      <c r="BC50" s="5"/>
      <c r="BD50" s="5"/>
      <c r="BE50" s="5"/>
      <c r="BF50" s="6"/>
      <c r="BG50" s="5"/>
      <c r="BH50" s="5"/>
      <c r="BI50" s="5"/>
      <c r="BJ50" s="6"/>
      <c r="BK50" s="5"/>
      <c r="BL50" s="5"/>
      <c r="BM50" s="5"/>
      <c r="BN50" s="6"/>
      <c r="BO50" s="5"/>
      <c r="BP50" s="5"/>
      <c r="BQ50" s="5"/>
      <c r="BR50" s="5"/>
      <c r="BS50" s="5"/>
      <c r="BT50" s="5"/>
      <c r="BU50" s="5"/>
      <c r="BV50" s="5"/>
      <c r="BW50" s="5"/>
      <c r="BX50" s="6"/>
      <c r="BY50" s="5"/>
      <c r="BZ50" s="5"/>
      <c r="CA50" s="5"/>
      <c r="CB50" s="6"/>
      <c r="CC50" s="5"/>
      <c r="CD50" s="5"/>
      <c r="CE50" s="5"/>
      <c r="CF50" s="6"/>
      <c r="CG50" s="5"/>
      <c r="CH50" s="5"/>
      <c r="CI50" s="5"/>
      <c r="CJ50" s="10"/>
      <c r="CK50" s="10"/>
      <c r="CL50" s="10"/>
      <c r="CX50" s="1"/>
      <c r="CY50" s="1"/>
      <c r="CZ50" s="1"/>
    </row>
    <row r="51" spans="1:104">
      <c r="A51" s="5"/>
      <c r="B51" s="5"/>
      <c r="C51" s="5"/>
      <c r="D51" s="5"/>
      <c r="E51" s="5"/>
      <c r="F51" s="5"/>
      <c r="G51" s="6"/>
      <c r="H51" s="5"/>
      <c r="I51" s="5"/>
      <c r="J51" s="5"/>
      <c r="K51" s="6"/>
      <c r="L51" s="5"/>
      <c r="M51" s="5"/>
      <c r="N51" s="5"/>
      <c r="O51" s="6"/>
      <c r="P51" s="5"/>
      <c r="Q51" s="5"/>
      <c r="R51" s="5"/>
      <c r="S51" s="5"/>
      <c r="T51" s="5"/>
      <c r="U51" s="5"/>
      <c r="V51" s="5"/>
      <c r="W51" s="5"/>
      <c r="X51" s="5"/>
      <c r="Y51" s="6"/>
      <c r="Z51" s="5"/>
      <c r="AA51" s="5"/>
      <c r="AB51" s="5"/>
      <c r="AC51" s="6"/>
      <c r="AD51" s="5"/>
      <c r="AE51" s="5"/>
      <c r="AF51" s="5"/>
      <c r="AG51" s="6"/>
      <c r="AH51" s="5"/>
      <c r="AI51" s="5"/>
      <c r="AJ51" s="5"/>
      <c r="AK51" s="5"/>
      <c r="AL51" s="5"/>
      <c r="AM51" s="5"/>
      <c r="AN51" s="5"/>
      <c r="AO51" s="5"/>
      <c r="AP51" s="5"/>
      <c r="AQ51" s="6"/>
      <c r="AR51" s="5"/>
      <c r="AS51" s="5"/>
      <c r="AT51" s="5"/>
      <c r="AU51" s="6"/>
      <c r="AV51" s="5"/>
      <c r="AW51" s="5"/>
      <c r="AX51" s="5"/>
      <c r="AY51" s="6"/>
      <c r="AZ51" s="5"/>
      <c r="BA51" s="5"/>
      <c r="BB51" s="5"/>
      <c r="BC51" s="5"/>
      <c r="BD51" s="5"/>
      <c r="BE51" s="5"/>
      <c r="BF51" s="5"/>
      <c r="BG51" s="5"/>
      <c r="BH51" s="5"/>
      <c r="BI51" s="6"/>
      <c r="BJ51" s="5"/>
      <c r="BK51" s="5"/>
      <c r="BL51" s="5"/>
      <c r="BM51" s="6"/>
      <c r="BN51" s="5"/>
      <c r="BO51" s="5"/>
      <c r="BP51" s="5"/>
      <c r="BQ51" s="6"/>
      <c r="BR51" s="5"/>
      <c r="BS51" s="5"/>
      <c r="BT51" s="5"/>
      <c r="BU51" s="5"/>
      <c r="BV51" s="5"/>
      <c r="BW51" s="5"/>
      <c r="BX51" s="5"/>
      <c r="BY51" s="5"/>
      <c r="BZ51" s="5"/>
      <c r="CA51" s="6"/>
      <c r="CB51" s="5"/>
      <c r="CC51" s="5"/>
      <c r="CD51" s="5"/>
      <c r="CE51" s="6"/>
      <c r="CF51" s="5"/>
      <c r="CG51" s="5"/>
      <c r="CH51" s="5"/>
      <c r="CI51" s="6"/>
      <c r="CJ51" s="5"/>
      <c r="CK51" s="5"/>
      <c r="CL51" s="5"/>
    </row>
    <row r="52" spans="1:104">
      <c r="A52" s="5"/>
      <c r="B52" s="5"/>
      <c r="C52" s="5"/>
      <c r="D52" s="5"/>
      <c r="E52" s="5"/>
      <c r="F52" s="5"/>
      <c r="G52" s="6"/>
      <c r="H52" s="5"/>
      <c r="I52" s="5"/>
      <c r="J52" s="5"/>
      <c r="K52" s="6"/>
      <c r="L52" s="5"/>
      <c r="M52" s="5"/>
      <c r="N52" s="5"/>
      <c r="O52" s="6"/>
      <c r="P52" s="5"/>
      <c r="Q52" s="5"/>
      <c r="R52" s="5"/>
      <c r="S52" s="5"/>
      <c r="T52" s="5"/>
      <c r="U52" s="5"/>
      <c r="V52" s="5"/>
      <c r="W52" s="5"/>
      <c r="X52" s="5"/>
      <c r="Y52" s="6"/>
      <c r="Z52" s="5"/>
      <c r="AA52" s="5"/>
      <c r="AB52" s="5"/>
      <c r="AC52" s="6"/>
      <c r="AD52" s="5"/>
      <c r="AE52" s="5"/>
      <c r="AF52" s="5"/>
      <c r="AG52" s="6"/>
      <c r="AH52" s="5"/>
      <c r="AI52" s="5"/>
      <c r="AJ52" s="5"/>
      <c r="AK52" s="5"/>
      <c r="AL52" s="5"/>
      <c r="AM52" s="5"/>
      <c r="AN52" s="5"/>
      <c r="AO52" s="5"/>
      <c r="AP52" s="5"/>
      <c r="AQ52" s="6"/>
      <c r="AR52" s="5"/>
      <c r="AS52" s="5"/>
      <c r="AT52" s="5"/>
      <c r="AU52" s="6"/>
      <c r="AV52" s="5"/>
      <c r="AW52" s="5"/>
      <c r="AX52" s="5"/>
      <c r="AY52" s="6"/>
      <c r="AZ52" s="5"/>
      <c r="BA52" s="5"/>
      <c r="BB52" s="5"/>
      <c r="BC52" s="5"/>
      <c r="BD52" s="5"/>
      <c r="BE52" s="5"/>
      <c r="BF52" s="5"/>
      <c r="BG52" s="5"/>
      <c r="BH52" s="5"/>
      <c r="BI52" s="6"/>
      <c r="BJ52" s="5"/>
      <c r="BK52" s="5"/>
      <c r="BL52" s="5"/>
      <c r="BM52" s="6"/>
      <c r="BN52" s="5"/>
      <c r="BO52" s="5"/>
      <c r="BP52" s="5"/>
      <c r="BQ52" s="6"/>
      <c r="BR52" s="5"/>
      <c r="BS52" s="5"/>
      <c r="BT52" s="5"/>
      <c r="BU52" s="5"/>
      <c r="BV52" s="5"/>
      <c r="BW52" s="5"/>
      <c r="BX52" s="5"/>
      <c r="BY52" s="5"/>
      <c r="BZ52" s="5"/>
      <c r="CA52" s="6"/>
      <c r="CB52" s="5"/>
      <c r="CC52" s="5"/>
      <c r="CD52" s="5"/>
      <c r="CE52" s="6"/>
      <c r="CF52" s="5"/>
      <c r="CG52" s="5"/>
      <c r="CH52" s="5"/>
      <c r="CI52" s="6"/>
      <c r="CJ52" s="5"/>
      <c r="CK52" s="5"/>
      <c r="CL52" s="5"/>
    </row>
    <row r="53" spans="1:104">
      <c r="A53" s="5"/>
      <c r="B53" s="5"/>
      <c r="C53" s="5"/>
      <c r="D53" s="5"/>
      <c r="E53" s="5"/>
      <c r="F53" s="5"/>
      <c r="G53" s="6"/>
      <c r="H53" s="5"/>
      <c r="I53" s="5"/>
      <c r="J53" s="5"/>
      <c r="K53" s="6"/>
      <c r="L53" s="5"/>
      <c r="M53" s="5"/>
      <c r="N53" s="5"/>
      <c r="O53" s="6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6"/>
      <c r="AD53" s="5"/>
      <c r="AE53" s="5"/>
      <c r="AF53" s="5"/>
      <c r="AG53" s="6"/>
      <c r="AH53" s="5"/>
      <c r="AI53" s="5"/>
      <c r="AJ53" s="5"/>
      <c r="AK53" s="5"/>
      <c r="AL53" s="5"/>
      <c r="AM53" s="5"/>
      <c r="AN53" s="5"/>
      <c r="AO53" s="5"/>
      <c r="AP53" s="5"/>
      <c r="AQ53" s="6"/>
      <c r="AR53" s="5"/>
      <c r="AS53" s="5"/>
      <c r="AT53" s="5"/>
      <c r="AU53" s="6"/>
      <c r="AV53" s="5"/>
      <c r="AW53" s="5"/>
      <c r="AX53" s="5"/>
      <c r="AY53" s="6"/>
      <c r="AZ53" s="5"/>
      <c r="BA53" s="5"/>
      <c r="BB53" s="5"/>
      <c r="BC53" s="5"/>
      <c r="BD53" s="5"/>
      <c r="BE53" s="5"/>
      <c r="BF53" s="5"/>
      <c r="BG53" s="5"/>
      <c r="BH53" s="5"/>
      <c r="BI53" s="6"/>
      <c r="BJ53" s="5"/>
      <c r="BK53" s="5"/>
      <c r="BL53" s="5"/>
      <c r="BM53" s="6"/>
      <c r="BN53" s="5"/>
      <c r="BO53" s="5"/>
      <c r="BP53" s="5"/>
      <c r="BQ53" s="6"/>
      <c r="BR53" s="5"/>
      <c r="BS53" s="5"/>
      <c r="BT53" s="5"/>
      <c r="BU53" s="5"/>
      <c r="BV53" s="5"/>
      <c r="BW53" s="5"/>
      <c r="BX53" s="5"/>
      <c r="BY53" s="5"/>
      <c r="BZ53" s="5"/>
      <c r="CA53" s="6"/>
      <c r="CB53" s="5"/>
      <c r="CC53" s="5"/>
      <c r="CD53" s="5"/>
      <c r="CE53" s="6"/>
      <c r="CF53" s="5"/>
      <c r="CG53" s="5"/>
      <c r="CH53" s="5"/>
      <c r="CI53" s="6"/>
      <c r="CJ53" s="5"/>
      <c r="CK53" s="5"/>
      <c r="CL53" s="5"/>
    </row>
    <row r="54" spans="1:104">
      <c r="A54" s="5"/>
      <c r="B54" s="5"/>
      <c r="C54" s="5"/>
      <c r="D54" s="5"/>
      <c r="E54" s="5"/>
      <c r="F54" s="5"/>
      <c r="G54" s="6"/>
      <c r="H54" s="5"/>
      <c r="I54" s="5"/>
      <c r="J54" s="5"/>
      <c r="K54" s="6"/>
      <c r="L54" s="5"/>
      <c r="M54" s="5"/>
      <c r="N54" s="5"/>
      <c r="O54" s="6"/>
      <c r="P54" s="5"/>
      <c r="Q54" s="5"/>
      <c r="R54" s="5"/>
      <c r="S54" s="5"/>
      <c r="T54" s="5"/>
      <c r="U54" s="5"/>
      <c r="V54" s="5"/>
      <c r="W54" s="5"/>
      <c r="X54" s="5"/>
      <c r="Y54" s="6"/>
      <c r="Z54" s="5"/>
      <c r="AA54" s="5"/>
      <c r="AB54" s="5"/>
      <c r="AC54" s="6"/>
      <c r="AD54" s="5"/>
      <c r="AE54" s="5"/>
      <c r="AF54" s="5"/>
      <c r="AG54" s="6"/>
      <c r="AH54" s="5"/>
      <c r="AI54" s="5"/>
      <c r="AJ54" s="5"/>
      <c r="AK54" s="5"/>
      <c r="AL54" s="5"/>
      <c r="AM54" s="5"/>
      <c r="AN54" s="5"/>
      <c r="AO54" s="5"/>
      <c r="AP54" s="5"/>
      <c r="AQ54" s="6"/>
      <c r="AR54" s="5"/>
      <c r="AS54" s="5"/>
      <c r="AT54" s="5"/>
      <c r="AU54" s="6"/>
      <c r="AV54" s="5"/>
      <c r="AW54" s="5"/>
      <c r="AX54" s="5"/>
      <c r="AY54" s="6"/>
      <c r="AZ54" s="5"/>
      <c r="BA54" s="5"/>
      <c r="BB54" s="5"/>
      <c r="BC54" s="5"/>
      <c r="BD54" s="5"/>
      <c r="BE54" s="5"/>
      <c r="BF54" s="5"/>
      <c r="BG54" s="5"/>
      <c r="BH54" s="5"/>
      <c r="BI54" s="6"/>
      <c r="BJ54" s="5"/>
      <c r="BK54" s="5"/>
      <c r="BL54" s="5"/>
      <c r="BM54" s="6"/>
      <c r="BN54" s="5"/>
      <c r="BO54" s="5"/>
      <c r="BP54" s="5"/>
      <c r="BQ54" s="6"/>
      <c r="BR54" s="5"/>
      <c r="BS54" s="5"/>
      <c r="BT54" s="5"/>
      <c r="BU54" s="5"/>
      <c r="BV54" s="5"/>
      <c r="BW54" s="5"/>
      <c r="BX54" s="5"/>
      <c r="BY54" s="5"/>
      <c r="BZ54" s="5"/>
      <c r="CA54" s="6"/>
      <c r="CB54" s="5"/>
      <c r="CC54" s="5"/>
      <c r="CD54" s="5"/>
      <c r="CE54" s="6"/>
      <c r="CF54" s="5"/>
      <c r="CG54" s="5"/>
      <c r="CH54" s="5"/>
      <c r="CI54" s="6"/>
      <c r="CJ54" s="5"/>
      <c r="CK54" s="5"/>
      <c r="CL54" s="5"/>
    </row>
    <row r="55" spans="1:104">
      <c r="A55" s="5"/>
      <c r="B55" s="5"/>
      <c r="C55" s="5"/>
      <c r="D55" s="5"/>
      <c r="E55" s="5"/>
      <c r="F55" s="5"/>
      <c r="G55" s="6"/>
      <c r="H55" s="5"/>
      <c r="I55" s="5"/>
      <c r="J55" s="5"/>
      <c r="K55" s="6"/>
      <c r="L55" s="5"/>
      <c r="M55" s="5"/>
      <c r="N55" s="5"/>
      <c r="O55" s="6"/>
      <c r="P55" s="5"/>
      <c r="Q55" s="5"/>
      <c r="R55" s="5"/>
      <c r="S55" s="5"/>
      <c r="T55" s="5"/>
      <c r="U55" s="5"/>
      <c r="V55" s="5"/>
      <c r="W55" s="5"/>
      <c r="X55" s="5"/>
      <c r="Y55" s="6"/>
      <c r="Z55" s="5"/>
      <c r="AA55" s="5"/>
      <c r="AB55" s="5"/>
      <c r="AC55" s="6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"/>
      <c r="AR55" s="5"/>
      <c r="AS55" s="5"/>
      <c r="AT55" s="5"/>
      <c r="AU55" s="6"/>
      <c r="AV55" s="5"/>
      <c r="AW55" s="5"/>
      <c r="AX55" s="5"/>
      <c r="AY55" s="6"/>
      <c r="AZ55" s="5"/>
      <c r="BA55" s="5"/>
      <c r="BB55" s="5"/>
      <c r="BC55" s="5"/>
      <c r="BD55" s="5"/>
      <c r="BE55" s="5"/>
      <c r="BF55" s="5"/>
      <c r="BG55" s="5"/>
      <c r="BH55" s="5"/>
      <c r="BI55" s="6"/>
      <c r="BJ55" s="5"/>
      <c r="BK55" s="5"/>
      <c r="BL55" s="5"/>
      <c r="BM55" s="6"/>
      <c r="BN55" s="5"/>
      <c r="BO55" s="5"/>
      <c r="BP55" s="5"/>
      <c r="BQ55" s="6"/>
      <c r="BR55" s="5"/>
      <c r="BS55" s="5"/>
      <c r="BT55" s="5"/>
      <c r="BU55" s="5"/>
      <c r="BV55" s="5"/>
      <c r="BW55" s="5"/>
      <c r="BX55" s="5"/>
      <c r="BY55" s="5"/>
      <c r="BZ55" s="5"/>
      <c r="CA55" s="6"/>
      <c r="CB55" s="5"/>
      <c r="CC55" s="5"/>
      <c r="CD55" s="5"/>
      <c r="CE55" s="6"/>
      <c r="CF55" s="5"/>
      <c r="CG55" s="5"/>
      <c r="CH55" s="5"/>
      <c r="CI55" s="6"/>
      <c r="CJ55" s="5"/>
      <c r="CK55" s="5"/>
      <c r="CL55" s="5"/>
    </row>
    <row r="56" spans="1:104">
      <c r="A56" s="5"/>
      <c r="B56" s="5"/>
      <c r="C56" s="5"/>
      <c r="D56" s="5"/>
      <c r="E56" s="5"/>
      <c r="F56" s="5"/>
      <c r="G56" s="6"/>
      <c r="H56" s="5"/>
      <c r="I56" s="5"/>
      <c r="J56" s="5"/>
      <c r="K56" s="6"/>
      <c r="L56" s="5"/>
      <c r="M56" s="5"/>
      <c r="N56" s="5"/>
      <c r="O56" s="6"/>
      <c r="P56" s="5"/>
      <c r="Q56" s="5"/>
      <c r="R56" s="5"/>
      <c r="S56" s="5"/>
      <c r="T56" s="5"/>
      <c r="U56" s="5"/>
      <c r="V56" s="5"/>
      <c r="W56" s="5"/>
      <c r="X56" s="5"/>
      <c r="Y56" s="6"/>
      <c r="Z56" s="5"/>
      <c r="AA56" s="5"/>
      <c r="AB56" s="5"/>
      <c r="AC56" s="6"/>
      <c r="AD56" s="5"/>
      <c r="AE56" s="5"/>
      <c r="AF56" s="5"/>
      <c r="AG56" s="6"/>
      <c r="AH56" s="5"/>
      <c r="AI56" s="5"/>
      <c r="AJ56" s="5"/>
      <c r="AK56" s="5"/>
      <c r="AL56" s="5"/>
      <c r="AM56" s="5"/>
      <c r="AN56" s="5"/>
      <c r="AO56" s="5"/>
      <c r="AP56" s="5"/>
      <c r="AQ56" s="6"/>
      <c r="AR56" s="5"/>
      <c r="AS56" s="5"/>
      <c r="AT56" s="5"/>
      <c r="AU56" s="6"/>
      <c r="AV56" s="5"/>
      <c r="AW56" s="5"/>
      <c r="AX56" s="5"/>
      <c r="AY56" s="6"/>
      <c r="AZ56" s="5"/>
      <c r="BA56" s="5"/>
      <c r="BB56" s="5"/>
      <c r="BC56" s="5"/>
      <c r="BD56" s="5"/>
      <c r="BE56" s="5"/>
      <c r="BF56" s="5"/>
      <c r="BG56" s="5"/>
      <c r="BH56" s="5"/>
      <c r="BI56" s="6"/>
      <c r="BJ56" s="5"/>
      <c r="BK56" s="5"/>
      <c r="BL56" s="5"/>
      <c r="BM56" s="6"/>
      <c r="BN56" s="5"/>
      <c r="BO56" s="5"/>
      <c r="BP56" s="5"/>
      <c r="BQ56" s="6"/>
      <c r="BR56" s="5"/>
      <c r="BS56" s="5"/>
      <c r="BT56" s="5"/>
      <c r="BU56" s="5"/>
      <c r="BV56" s="5"/>
      <c r="BW56" s="5"/>
      <c r="BX56" s="5"/>
      <c r="BY56" s="5"/>
      <c r="BZ56" s="5"/>
      <c r="CA56" s="6"/>
      <c r="CB56" s="5"/>
      <c r="CC56" s="5"/>
      <c r="CD56" s="5"/>
      <c r="CE56" s="6"/>
      <c r="CF56" s="5"/>
      <c r="CG56" s="5"/>
      <c r="CH56" s="5"/>
      <c r="CI56" s="6"/>
      <c r="CJ56" s="5"/>
      <c r="CK56" s="5"/>
      <c r="CL56" s="5"/>
    </row>
    <row r="57" spans="1:104">
      <c r="A57" s="5"/>
      <c r="B57" s="5"/>
      <c r="C57" s="5"/>
      <c r="D57" s="5"/>
      <c r="E57" s="5"/>
      <c r="F57" s="5"/>
      <c r="G57" s="6"/>
      <c r="H57" s="5"/>
      <c r="I57" s="5"/>
      <c r="J57" s="5"/>
      <c r="K57" s="6"/>
      <c r="L57" s="5"/>
      <c r="M57" s="5"/>
      <c r="N57" s="5"/>
      <c r="O57" s="6"/>
      <c r="P57" s="5"/>
      <c r="Q57" s="5"/>
      <c r="R57" s="5"/>
      <c r="S57" s="5"/>
      <c r="T57" s="5"/>
      <c r="U57" s="5"/>
      <c r="V57" s="5"/>
      <c r="W57" s="5"/>
      <c r="X57" s="5"/>
      <c r="Y57" s="6"/>
      <c r="Z57" s="5"/>
      <c r="AA57" s="5"/>
      <c r="AB57" s="5"/>
      <c r="AC57" s="6"/>
      <c r="AD57" s="5"/>
      <c r="AE57" s="5"/>
      <c r="AF57" s="5"/>
      <c r="AG57" s="6"/>
      <c r="AH57" s="5"/>
      <c r="AI57" s="5"/>
      <c r="AJ57" s="5"/>
      <c r="AK57" s="5"/>
      <c r="AL57" s="5"/>
      <c r="AM57" s="5"/>
      <c r="AN57" s="5"/>
      <c r="AO57" s="5"/>
      <c r="AP57" s="5"/>
      <c r="AQ57" s="6"/>
      <c r="AR57" s="5"/>
      <c r="AS57" s="5"/>
      <c r="AT57" s="5"/>
      <c r="AU57" s="6"/>
      <c r="AV57" s="5"/>
      <c r="AW57" s="5"/>
      <c r="AX57" s="5"/>
      <c r="AY57" s="6"/>
      <c r="AZ57" s="5"/>
      <c r="BA57" s="5"/>
      <c r="BB57" s="5"/>
      <c r="BC57" s="5"/>
      <c r="BD57" s="5"/>
      <c r="BE57" s="5"/>
      <c r="BF57" s="5"/>
      <c r="BG57" s="5"/>
      <c r="BH57" s="5"/>
      <c r="BI57" s="6"/>
      <c r="BJ57" s="5"/>
      <c r="BK57" s="5"/>
      <c r="BL57" s="5"/>
      <c r="BM57" s="6"/>
      <c r="BN57" s="5"/>
      <c r="BO57" s="5"/>
      <c r="BP57" s="5"/>
      <c r="BQ57" s="6"/>
      <c r="BR57" s="5"/>
      <c r="BS57" s="5"/>
      <c r="BT57" s="5"/>
      <c r="BU57" s="5"/>
      <c r="BV57" s="5"/>
      <c r="BW57" s="5"/>
      <c r="BX57" s="5"/>
      <c r="BY57" s="5"/>
      <c r="BZ57" s="5"/>
      <c r="CA57" s="6"/>
      <c r="CB57" s="5"/>
      <c r="CC57" s="5"/>
      <c r="CD57" s="5"/>
      <c r="CE57" s="6"/>
      <c r="CF57" s="5"/>
      <c r="CG57" s="5"/>
      <c r="CH57" s="5"/>
      <c r="CI57" s="6"/>
      <c r="CJ57" s="5"/>
      <c r="CK57" s="5"/>
      <c r="CL57" s="5"/>
    </row>
    <row r="58" spans="1:104">
      <c r="A58" s="5"/>
      <c r="B58" s="5"/>
      <c r="C58" s="5"/>
      <c r="D58" s="5"/>
      <c r="E58" s="5"/>
      <c r="F58" s="5"/>
      <c r="G58" s="6"/>
      <c r="H58" s="5"/>
      <c r="I58" s="5"/>
      <c r="J58" s="5"/>
      <c r="K58" s="6"/>
      <c r="L58" s="5"/>
      <c r="M58" s="5"/>
      <c r="N58" s="5"/>
      <c r="O58" s="6"/>
      <c r="P58" s="5"/>
      <c r="Q58" s="5"/>
      <c r="R58" s="5"/>
      <c r="S58" s="5"/>
      <c r="T58" s="5"/>
      <c r="U58" s="5"/>
      <c r="V58" s="5"/>
      <c r="W58" s="5"/>
      <c r="X58" s="5"/>
      <c r="Y58" s="6"/>
      <c r="Z58" s="5"/>
      <c r="AA58" s="5"/>
      <c r="AB58" s="5"/>
      <c r="AC58" s="6"/>
      <c r="AD58" s="5"/>
      <c r="AE58" s="5"/>
      <c r="AF58" s="5"/>
      <c r="AG58" s="6"/>
      <c r="AH58" s="5"/>
      <c r="AI58" s="5"/>
      <c r="AJ58" s="5"/>
      <c r="AK58" s="5"/>
      <c r="AL58" s="5"/>
      <c r="AM58" s="5"/>
      <c r="AN58" s="5"/>
      <c r="AO58" s="5"/>
      <c r="AP58" s="5"/>
      <c r="AQ58" s="6"/>
      <c r="AR58" s="5"/>
      <c r="AS58" s="5"/>
      <c r="AT58" s="5"/>
      <c r="AU58" s="6"/>
      <c r="AV58" s="5"/>
      <c r="AW58" s="5"/>
      <c r="AX58" s="5"/>
      <c r="AY58" s="6"/>
      <c r="AZ58" s="5"/>
      <c r="BA58" s="5"/>
      <c r="BB58" s="5"/>
      <c r="BC58" s="5"/>
      <c r="BD58" s="5"/>
      <c r="BE58" s="5"/>
      <c r="BF58" s="5"/>
      <c r="BG58" s="5"/>
      <c r="BH58" s="5"/>
      <c r="BI58" s="6"/>
      <c r="BJ58" s="5"/>
      <c r="BK58" s="5"/>
      <c r="BL58" s="5"/>
      <c r="BM58" s="6"/>
      <c r="BN58" s="5"/>
      <c r="BO58" s="5"/>
      <c r="BP58" s="5"/>
      <c r="BQ58" s="6"/>
      <c r="BR58" s="5"/>
      <c r="BS58" s="5"/>
      <c r="BT58" s="5"/>
      <c r="BU58" s="5"/>
      <c r="BV58" s="5"/>
      <c r="BW58" s="5"/>
      <c r="BX58" s="5"/>
      <c r="BY58" s="5"/>
      <c r="BZ58" s="5"/>
      <c r="CA58" s="6"/>
      <c r="CB58" s="5"/>
      <c r="CC58" s="5"/>
      <c r="CD58" s="5"/>
      <c r="CE58" s="6"/>
      <c r="CF58" s="5"/>
      <c r="CG58" s="5"/>
      <c r="CH58" s="5"/>
      <c r="CI58" s="6"/>
      <c r="CJ58" s="5"/>
      <c r="CK58" s="5"/>
      <c r="CL58" s="5"/>
    </row>
    <row r="59" spans="1:104">
      <c r="A59" s="5"/>
      <c r="B59" s="5"/>
      <c r="C59" s="5"/>
      <c r="D59" s="5"/>
      <c r="E59" s="5"/>
      <c r="F59" s="5"/>
      <c r="G59" s="6"/>
      <c r="H59" s="5"/>
      <c r="I59" s="5"/>
      <c r="J59" s="5"/>
      <c r="K59" s="6"/>
      <c r="L59" s="5"/>
      <c r="M59" s="5"/>
      <c r="N59" s="5"/>
      <c r="O59" s="6"/>
      <c r="P59" s="5"/>
      <c r="Q59" s="5"/>
      <c r="R59" s="5"/>
      <c r="S59" s="5"/>
      <c r="T59" s="5"/>
      <c r="U59" s="5"/>
      <c r="V59" s="5"/>
      <c r="W59" s="5"/>
      <c r="X59" s="5"/>
      <c r="Y59" s="6"/>
      <c r="Z59" s="5"/>
      <c r="AA59" s="5"/>
      <c r="AB59" s="5"/>
      <c r="AC59" s="6"/>
      <c r="AD59" s="5"/>
      <c r="AE59" s="5"/>
      <c r="AF59" s="5"/>
      <c r="AG59" s="6"/>
      <c r="AH59" s="5"/>
      <c r="AI59" s="5"/>
      <c r="AJ59" s="5"/>
      <c r="AK59" s="5"/>
      <c r="AL59" s="5"/>
      <c r="AM59" s="5"/>
      <c r="AN59" s="5"/>
      <c r="AO59" s="5"/>
      <c r="AP59" s="5"/>
      <c r="AQ59" s="6"/>
      <c r="AR59" s="5"/>
      <c r="AS59" s="5"/>
      <c r="AT59" s="5"/>
      <c r="AU59" s="6"/>
      <c r="AV59" s="5"/>
      <c r="AW59" s="5"/>
      <c r="AX59" s="5"/>
      <c r="AY59" s="6"/>
      <c r="AZ59" s="5"/>
      <c r="BA59" s="5"/>
      <c r="BB59" s="5"/>
      <c r="BC59" s="5"/>
      <c r="BD59" s="5"/>
      <c r="BE59" s="5"/>
      <c r="BF59" s="5"/>
      <c r="BG59" s="5"/>
      <c r="BH59" s="5"/>
      <c r="BI59" s="6"/>
      <c r="BJ59" s="5"/>
      <c r="BK59" s="5"/>
      <c r="BL59" s="5"/>
      <c r="BM59" s="6"/>
      <c r="BN59" s="5"/>
      <c r="BO59" s="5"/>
      <c r="BP59" s="5"/>
      <c r="BQ59" s="6"/>
      <c r="BR59" s="5"/>
      <c r="BS59" s="5"/>
      <c r="BT59" s="5"/>
      <c r="BU59" s="5"/>
      <c r="BV59" s="5"/>
      <c r="BW59" s="5"/>
      <c r="BX59" s="5"/>
      <c r="BY59" s="5"/>
      <c r="BZ59" s="5"/>
      <c r="CA59" s="6"/>
      <c r="CB59" s="5"/>
      <c r="CC59" s="5"/>
      <c r="CD59" s="5"/>
      <c r="CE59" s="6"/>
      <c r="CF59" s="5"/>
      <c r="CG59" s="5"/>
      <c r="CH59" s="5"/>
      <c r="CI59" s="6"/>
      <c r="CJ59" s="5"/>
      <c r="CK59" s="5"/>
      <c r="CL59" s="5"/>
    </row>
    <row r="60" spans="1:104">
      <c r="A60" s="5"/>
      <c r="B60" s="5"/>
      <c r="C60" s="5"/>
      <c r="D60" s="5"/>
      <c r="E60" s="5"/>
      <c r="F60" s="5"/>
      <c r="G60" s="6"/>
      <c r="H60" s="5"/>
      <c r="I60" s="5"/>
      <c r="J60" s="5"/>
      <c r="K60" s="6"/>
      <c r="L60" s="5"/>
      <c r="M60" s="5"/>
      <c r="N60" s="5"/>
      <c r="O60" s="6"/>
      <c r="P60" s="5"/>
      <c r="Q60" s="5"/>
      <c r="R60" s="5"/>
      <c r="S60" s="5"/>
      <c r="T60" s="5"/>
      <c r="U60" s="5"/>
      <c r="V60" s="5"/>
      <c r="W60" s="5"/>
      <c r="X60" s="5"/>
      <c r="Y60" s="6"/>
      <c r="Z60" s="5"/>
      <c r="AA60" s="5"/>
      <c r="AB60" s="5"/>
      <c r="AC60" s="6"/>
      <c r="AD60" s="5"/>
      <c r="AE60" s="5"/>
      <c r="AF60" s="5"/>
      <c r="AG60" s="6"/>
      <c r="AH60" s="5"/>
      <c r="AI60" s="5"/>
      <c r="AJ60" s="5"/>
      <c r="AK60" s="5"/>
      <c r="AL60" s="5"/>
      <c r="AM60" s="5"/>
      <c r="AN60" s="5"/>
      <c r="AO60" s="5"/>
      <c r="AP60" s="5"/>
      <c r="AQ60" s="6"/>
      <c r="AR60" s="5"/>
      <c r="AS60" s="5"/>
      <c r="AT60" s="5"/>
      <c r="AU60" s="6"/>
      <c r="AV60" s="5"/>
      <c r="AW60" s="5"/>
      <c r="AX60" s="5"/>
      <c r="AY60" s="6"/>
      <c r="AZ60" s="5"/>
      <c r="BA60" s="5"/>
      <c r="BB60" s="5"/>
      <c r="BC60" s="5"/>
      <c r="BD60" s="5"/>
      <c r="BE60" s="5"/>
      <c r="BF60" s="5"/>
      <c r="BG60" s="5"/>
      <c r="BH60" s="5"/>
      <c r="BI60" s="6"/>
      <c r="BJ60" s="5"/>
      <c r="BK60" s="5"/>
      <c r="BL60" s="5"/>
      <c r="BM60" s="6"/>
      <c r="BN60" s="5"/>
      <c r="BO60" s="5"/>
      <c r="BP60" s="5"/>
      <c r="BQ60" s="6"/>
      <c r="BR60" s="5"/>
      <c r="BS60" s="5"/>
      <c r="BT60" s="5"/>
      <c r="BU60" s="5"/>
      <c r="BV60" s="5"/>
      <c r="BW60" s="5"/>
      <c r="BX60" s="5"/>
      <c r="BY60" s="5"/>
      <c r="BZ60" s="5"/>
      <c r="CA60" s="6"/>
      <c r="CB60" s="5"/>
      <c r="CC60" s="5"/>
      <c r="CD60" s="5"/>
      <c r="CE60" s="6"/>
      <c r="CF60" s="5"/>
      <c r="CG60" s="5"/>
      <c r="CH60" s="5"/>
      <c r="CI60" s="6"/>
      <c r="CJ60" s="5"/>
      <c r="CK60" s="5"/>
      <c r="CL60" s="5"/>
    </row>
    <row r="61" spans="1:104">
      <c r="A61" s="5"/>
      <c r="B61" s="5"/>
      <c r="C61" s="5"/>
      <c r="D61" s="5"/>
      <c r="E61" s="5"/>
      <c r="F61" s="5"/>
      <c r="G61" s="6"/>
      <c r="H61" s="5"/>
      <c r="I61" s="5"/>
      <c r="J61" s="5"/>
      <c r="K61" s="6"/>
      <c r="L61" s="5"/>
      <c r="M61" s="5"/>
      <c r="N61" s="5"/>
      <c r="O61" s="6"/>
      <c r="P61" s="5"/>
      <c r="Q61" s="5"/>
      <c r="R61" s="5"/>
      <c r="S61" s="5"/>
      <c r="T61" s="5"/>
      <c r="U61" s="5"/>
      <c r="V61" s="5"/>
      <c r="W61" s="5"/>
      <c r="X61" s="5"/>
      <c r="Y61" s="6"/>
      <c r="Z61" s="5"/>
      <c r="AA61" s="5"/>
      <c r="AB61" s="5"/>
      <c r="AC61" s="6"/>
      <c r="AD61" s="5"/>
      <c r="AE61" s="5"/>
      <c r="AF61" s="5"/>
      <c r="AG61" s="6"/>
      <c r="AH61" s="5"/>
      <c r="AI61" s="5"/>
      <c r="AJ61" s="5"/>
      <c r="AK61" s="5"/>
      <c r="AL61" s="5"/>
      <c r="AM61" s="5"/>
      <c r="AN61" s="5"/>
      <c r="AO61" s="5"/>
      <c r="AP61" s="5"/>
      <c r="AQ61" s="6"/>
      <c r="AR61" s="5"/>
      <c r="AS61" s="5"/>
      <c r="AT61" s="5"/>
      <c r="AU61" s="6"/>
      <c r="AV61" s="5"/>
      <c r="AW61" s="5"/>
      <c r="AX61" s="5"/>
      <c r="AY61" s="6"/>
      <c r="AZ61" s="5"/>
      <c r="BA61" s="5"/>
      <c r="BB61" s="5"/>
      <c r="BC61" s="5"/>
      <c r="BD61" s="5"/>
      <c r="BE61" s="5"/>
      <c r="BF61" s="5"/>
      <c r="BG61" s="5"/>
      <c r="BH61" s="5"/>
      <c r="BI61" s="6"/>
      <c r="BJ61" s="5"/>
      <c r="BK61" s="5"/>
      <c r="BL61" s="5"/>
      <c r="BM61" s="6"/>
      <c r="BN61" s="5"/>
      <c r="BO61" s="5"/>
      <c r="BP61" s="5"/>
      <c r="BQ61" s="6"/>
      <c r="BR61" s="5"/>
      <c r="BS61" s="5"/>
      <c r="BT61" s="5"/>
      <c r="BU61" s="5"/>
      <c r="BV61" s="5"/>
      <c r="BW61" s="5"/>
      <c r="BX61" s="5"/>
      <c r="BY61" s="5"/>
      <c r="BZ61" s="5"/>
      <c r="CA61" s="6"/>
      <c r="CB61" s="5"/>
      <c r="CC61" s="5"/>
      <c r="CD61" s="5"/>
      <c r="CE61" s="6"/>
      <c r="CF61" s="5"/>
      <c r="CG61" s="5"/>
      <c r="CH61" s="5"/>
      <c r="CI61" s="6"/>
      <c r="CJ61" s="5"/>
      <c r="CK61" s="5"/>
      <c r="CL61" s="5"/>
    </row>
    <row r="62" spans="1:104">
      <c r="A62" s="5"/>
      <c r="B62" s="5"/>
      <c r="C62" s="5"/>
      <c r="D62" s="5"/>
      <c r="E62" s="5"/>
      <c r="F62" s="5"/>
      <c r="G62" s="6"/>
      <c r="H62" s="5"/>
      <c r="I62" s="5"/>
      <c r="J62" s="5"/>
      <c r="K62" s="6"/>
      <c r="L62" s="5"/>
      <c r="M62" s="5"/>
      <c r="N62" s="5"/>
      <c r="O62" s="6"/>
      <c r="P62" s="5"/>
      <c r="Q62" s="5"/>
      <c r="R62" s="5"/>
      <c r="S62" s="5"/>
      <c r="T62" s="5"/>
      <c r="U62" s="5"/>
      <c r="V62" s="5"/>
      <c r="W62" s="5"/>
      <c r="X62" s="5"/>
      <c r="Y62" s="6"/>
      <c r="Z62" s="5"/>
      <c r="AA62" s="5"/>
      <c r="AB62" s="5"/>
      <c r="AC62" s="6"/>
      <c r="AD62" s="5"/>
      <c r="AE62" s="5"/>
      <c r="AF62" s="5"/>
      <c r="AG62" s="6"/>
      <c r="AH62" s="5"/>
      <c r="AI62" s="5"/>
      <c r="AJ62" s="5"/>
      <c r="AK62" s="5"/>
      <c r="AL62" s="5"/>
      <c r="AM62" s="5"/>
      <c r="AN62" s="5"/>
      <c r="AO62" s="5"/>
      <c r="AP62" s="5"/>
      <c r="AQ62" s="6"/>
      <c r="AR62" s="5"/>
      <c r="AS62" s="5"/>
      <c r="AT62" s="5"/>
      <c r="AU62" s="6"/>
      <c r="AV62" s="5"/>
      <c r="AW62" s="5"/>
      <c r="AX62" s="5"/>
      <c r="AY62" s="6"/>
      <c r="AZ62" s="5"/>
      <c r="BA62" s="5"/>
      <c r="BB62" s="5"/>
      <c r="BC62" s="5"/>
      <c r="BD62" s="5"/>
      <c r="BE62" s="5"/>
      <c r="BF62" s="5"/>
      <c r="BG62" s="5"/>
      <c r="BH62" s="5"/>
      <c r="BI62" s="6"/>
      <c r="BJ62" s="5"/>
      <c r="BK62" s="5"/>
      <c r="BL62" s="5"/>
      <c r="BM62" s="6"/>
      <c r="BN62" s="5"/>
      <c r="BO62" s="5"/>
      <c r="BP62" s="5"/>
      <c r="BQ62" s="6"/>
      <c r="BR62" s="5"/>
      <c r="BS62" s="5"/>
      <c r="BT62" s="5"/>
      <c r="BU62" s="5"/>
      <c r="BV62" s="5"/>
      <c r="BW62" s="5"/>
      <c r="BX62" s="5"/>
      <c r="BY62" s="5"/>
      <c r="BZ62" s="5"/>
      <c r="CA62" s="6"/>
      <c r="CB62" s="5"/>
      <c r="CC62" s="5"/>
      <c r="CD62" s="5"/>
      <c r="CE62" s="6"/>
      <c r="CF62" s="5"/>
      <c r="CG62" s="5"/>
      <c r="CH62" s="5"/>
      <c r="CI62" s="6"/>
      <c r="CJ62" s="5"/>
      <c r="CK62" s="5"/>
      <c r="CL62" s="5"/>
    </row>
    <row r="63" spans="1:104">
      <c r="A63" s="5"/>
      <c r="B63" s="5"/>
      <c r="C63" s="5"/>
      <c r="D63" s="5"/>
      <c r="E63" s="5"/>
      <c r="F63" s="5"/>
      <c r="G63" s="6"/>
      <c r="H63" s="5"/>
      <c r="I63" s="5"/>
      <c r="J63" s="5"/>
      <c r="K63" s="6"/>
      <c r="L63" s="5"/>
      <c r="M63" s="5"/>
      <c r="N63" s="5"/>
      <c r="O63" s="6"/>
      <c r="P63" s="5"/>
      <c r="Q63" s="5"/>
      <c r="R63" s="5"/>
      <c r="S63" s="5"/>
      <c r="T63" s="5"/>
      <c r="U63" s="5"/>
      <c r="V63" s="5"/>
      <c r="W63" s="5"/>
      <c r="X63" s="5"/>
      <c r="Y63" s="6"/>
      <c r="Z63" s="5"/>
      <c r="AA63" s="5"/>
      <c r="AB63" s="5"/>
      <c r="AC63" s="6"/>
      <c r="AD63" s="5"/>
      <c r="AE63" s="5"/>
      <c r="AF63" s="5"/>
      <c r="AG63" s="6"/>
      <c r="AH63" s="5"/>
      <c r="AI63" s="5"/>
      <c r="AJ63" s="5"/>
      <c r="AK63" s="5"/>
      <c r="AL63" s="5"/>
      <c r="AM63" s="5"/>
      <c r="AN63" s="5"/>
      <c r="AO63" s="5"/>
      <c r="AP63" s="5"/>
      <c r="AQ63" s="6"/>
      <c r="AR63" s="5"/>
      <c r="AS63" s="5"/>
      <c r="AT63" s="5"/>
      <c r="AU63" s="6"/>
      <c r="AV63" s="5"/>
      <c r="AW63" s="5"/>
      <c r="AX63" s="5"/>
      <c r="AY63" s="6"/>
      <c r="AZ63" s="5"/>
      <c r="BA63" s="5"/>
      <c r="BB63" s="5"/>
      <c r="BC63" s="5"/>
      <c r="BD63" s="5"/>
      <c r="BE63" s="5"/>
      <c r="BF63" s="5"/>
      <c r="BG63" s="5"/>
      <c r="BH63" s="5"/>
      <c r="BI63" s="6"/>
      <c r="BJ63" s="5"/>
      <c r="BK63" s="5"/>
      <c r="BL63" s="5"/>
      <c r="BM63" s="6"/>
      <c r="BN63" s="5"/>
      <c r="BO63" s="5"/>
      <c r="BP63" s="5"/>
      <c r="BQ63" s="6"/>
      <c r="BR63" s="5"/>
      <c r="BS63" s="5"/>
      <c r="BT63" s="5"/>
      <c r="BU63" s="5"/>
      <c r="BV63" s="5"/>
      <c r="BW63" s="5"/>
      <c r="BX63" s="5"/>
      <c r="BY63" s="5"/>
      <c r="BZ63" s="5"/>
      <c r="CA63" s="6"/>
      <c r="CB63" s="5"/>
      <c r="CC63" s="5"/>
      <c r="CD63" s="5"/>
      <c r="CE63" s="6"/>
      <c r="CF63" s="5"/>
      <c r="CG63" s="5"/>
      <c r="CH63" s="5"/>
      <c r="CI63" s="6"/>
      <c r="CJ63" s="5"/>
      <c r="CK63" s="5"/>
      <c r="CL63" s="5"/>
    </row>
    <row r="64" spans="1:104">
      <c r="A64" s="5"/>
      <c r="B64" s="5"/>
      <c r="C64" s="5"/>
      <c r="D64" s="5"/>
      <c r="E64" s="5"/>
      <c r="F64" s="5"/>
      <c r="G64" s="6"/>
      <c r="H64" s="5"/>
      <c r="I64" s="5"/>
      <c r="J64" s="5"/>
      <c r="K64" s="6"/>
      <c r="L64" s="5"/>
      <c r="M64" s="5"/>
      <c r="N64" s="5"/>
      <c r="O64" s="6"/>
      <c r="P64" s="5"/>
      <c r="Q64" s="5"/>
      <c r="R64" s="5"/>
      <c r="S64" s="5"/>
      <c r="T64" s="5"/>
      <c r="U64" s="5"/>
      <c r="V64" s="5"/>
      <c r="W64" s="5"/>
      <c r="X64" s="5"/>
      <c r="Y64" s="6"/>
      <c r="Z64" s="5"/>
      <c r="AA64" s="5"/>
      <c r="AB64" s="5"/>
      <c r="AC64" s="6"/>
      <c r="AD64" s="5"/>
      <c r="AE64" s="5"/>
      <c r="AF64" s="5"/>
      <c r="AG64" s="6"/>
      <c r="AH64" s="5"/>
      <c r="AI64" s="5"/>
      <c r="AJ64" s="5"/>
      <c r="AK64" s="5"/>
      <c r="AL64" s="5"/>
      <c r="AM64" s="5"/>
      <c r="AN64" s="5"/>
      <c r="AO64" s="5"/>
      <c r="AP64" s="5"/>
      <c r="AQ64" s="6"/>
      <c r="AR64" s="5"/>
      <c r="AS64" s="5"/>
      <c r="AT64" s="5"/>
      <c r="AU64" s="6"/>
      <c r="AV64" s="5"/>
      <c r="AW64" s="5"/>
      <c r="AX64" s="5"/>
      <c r="AY64" s="6"/>
      <c r="AZ64" s="5"/>
      <c r="BA64" s="5"/>
      <c r="BB64" s="5"/>
      <c r="BC64" s="5"/>
      <c r="BD64" s="5"/>
      <c r="BE64" s="5"/>
      <c r="BF64" s="5"/>
      <c r="BG64" s="5"/>
      <c r="BH64" s="5"/>
      <c r="BI64" s="6"/>
      <c r="BJ64" s="5"/>
      <c r="BK64" s="5"/>
      <c r="BL64" s="5"/>
      <c r="BM64" s="6"/>
      <c r="BN64" s="5"/>
      <c r="BO64" s="5"/>
      <c r="BP64" s="5"/>
      <c r="BQ64" s="6"/>
      <c r="BR64" s="5"/>
      <c r="BS64" s="5"/>
      <c r="BT64" s="5"/>
      <c r="BU64" s="5"/>
      <c r="BV64" s="5"/>
      <c r="BW64" s="5"/>
      <c r="BX64" s="5"/>
      <c r="BY64" s="5"/>
      <c r="BZ64" s="5"/>
      <c r="CA64" s="6"/>
      <c r="CB64" s="5"/>
      <c r="CC64" s="5"/>
      <c r="CD64" s="5"/>
      <c r="CE64" s="6"/>
      <c r="CF64" s="5"/>
      <c r="CG64" s="5"/>
      <c r="CH64" s="5"/>
      <c r="CI64" s="6"/>
      <c r="CJ64" s="5"/>
      <c r="CK64" s="5"/>
      <c r="CL64" s="5"/>
    </row>
    <row r="65" spans="1:90">
      <c r="A65" s="5"/>
      <c r="B65" s="5"/>
      <c r="C65" s="5"/>
      <c r="D65" s="5"/>
      <c r="E65" s="5"/>
      <c r="F65" s="5"/>
      <c r="G65" s="6"/>
      <c r="H65" s="5"/>
      <c r="I65" s="5"/>
      <c r="J65" s="5"/>
      <c r="K65" s="6"/>
      <c r="L65" s="5"/>
      <c r="M65" s="5"/>
      <c r="N65" s="5"/>
      <c r="O65" s="6"/>
      <c r="P65" s="5"/>
      <c r="Q65" s="5"/>
      <c r="R65" s="5"/>
      <c r="S65" s="5"/>
      <c r="T65" s="5"/>
      <c r="U65" s="5"/>
      <c r="V65" s="5"/>
      <c r="W65" s="5"/>
      <c r="X65" s="5"/>
      <c r="Y65" s="6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5"/>
      <c r="AL65" s="5"/>
      <c r="AM65" s="5"/>
      <c r="AN65" s="5"/>
      <c r="AO65" s="5"/>
      <c r="AP65" s="5"/>
      <c r="AQ65" s="6"/>
      <c r="AR65" s="5"/>
      <c r="AS65" s="5"/>
      <c r="AT65" s="5"/>
      <c r="AU65" s="6"/>
      <c r="AV65" s="5"/>
      <c r="AW65" s="5"/>
      <c r="AX65" s="5"/>
      <c r="AY65" s="6"/>
      <c r="AZ65" s="5"/>
      <c r="BA65" s="5"/>
      <c r="BB65" s="5"/>
      <c r="BC65" s="5"/>
      <c r="BD65" s="5"/>
      <c r="BE65" s="5"/>
      <c r="BF65" s="5"/>
      <c r="BG65" s="5"/>
      <c r="BH65" s="5"/>
      <c r="BI65" s="6"/>
      <c r="BJ65" s="5"/>
      <c r="BK65" s="5"/>
      <c r="BL65" s="5"/>
      <c r="BM65" s="6"/>
      <c r="BN65" s="5"/>
      <c r="BO65" s="5"/>
      <c r="BP65" s="5"/>
      <c r="BQ65" s="6"/>
      <c r="BR65" s="5"/>
      <c r="BS65" s="5"/>
      <c r="BT65" s="5"/>
      <c r="BU65" s="5"/>
      <c r="BV65" s="5"/>
      <c r="BW65" s="5"/>
      <c r="BX65" s="5"/>
      <c r="BY65" s="5"/>
      <c r="BZ65" s="5"/>
      <c r="CA65" s="6"/>
      <c r="CB65" s="5"/>
      <c r="CC65" s="5"/>
      <c r="CD65" s="5"/>
      <c r="CE65" s="6"/>
      <c r="CF65" s="5"/>
      <c r="CG65" s="5"/>
      <c r="CH65" s="5"/>
      <c r="CI65" s="6"/>
      <c r="CJ65" s="5"/>
      <c r="CK65" s="5"/>
      <c r="CL65" s="5"/>
    </row>
    <row r="66" spans="1:90">
      <c r="A66" s="5"/>
      <c r="B66" s="5"/>
      <c r="C66" s="5"/>
      <c r="D66" s="5"/>
      <c r="E66" s="5"/>
      <c r="F66" s="5"/>
      <c r="G66" s="6"/>
      <c r="H66" s="5"/>
      <c r="I66" s="5"/>
      <c r="J66" s="5"/>
      <c r="K66" s="6"/>
      <c r="L66" s="5"/>
      <c r="M66" s="5"/>
      <c r="N66" s="5"/>
      <c r="O66" s="6"/>
      <c r="P66" s="5"/>
      <c r="Q66" s="5"/>
      <c r="R66" s="5"/>
      <c r="S66" s="5"/>
      <c r="T66" s="5"/>
      <c r="U66" s="5"/>
      <c r="V66" s="5"/>
      <c r="W66" s="5"/>
      <c r="X66" s="5"/>
      <c r="Y66" s="6"/>
      <c r="Z66" s="5"/>
      <c r="AA66" s="5"/>
      <c r="AB66" s="5"/>
      <c r="AC66" s="6"/>
      <c r="AD66" s="5"/>
      <c r="AE66" s="5"/>
      <c r="AF66" s="5"/>
      <c r="AG66" s="6"/>
      <c r="AH66" s="5"/>
      <c r="AI66" s="5"/>
      <c r="AJ66" s="5"/>
      <c r="AK66" s="5"/>
      <c r="AL66" s="5"/>
      <c r="AM66" s="5"/>
      <c r="AN66" s="5"/>
      <c r="AO66" s="5"/>
      <c r="AP66" s="5"/>
      <c r="AQ66" s="6"/>
      <c r="AR66" s="5"/>
      <c r="AS66" s="5"/>
      <c r="AT66" s="5"/>
      <c r="AU66" s="6"/>
      <c r="AV66" s="5"/>
      <c r="AW66" s="5"/>
      <c r="AX66" s="5"/>
      <c r="AY66" s="6"/>
      <c r="AZ66" s="5"/>
      <c r="BA66" s="5"/>
      <c r="BB66" s="5"/>
      <c r="BC66" s="5"/>
      <c r="BD66" s="5"/>
      <c r="BE66" s="5"/>
      <c r="BF66" s="5"/>
      <c r="BG66" s="5"/>
      <c r="BH66" s="5"/>
      <c r="BI66" s="6"/>
      <c r="BJ66" s="5"/>
      <c r="BK66" s="5"/>
      <c r="BL66" s="5"/>
      <c r="BM66" s="6"/>
      <c r="BN66" s="5"/>
      <c r="BO66" s="5"/>
      <c r="BP66" s="5"/>
      <c r="BQ66" s="6"/>
      <c r="BR66" s="5"/>
      <c r="BS66" s="5"/>
      <c r="BT66" s="5"/>
      <c r="BU66" s="5"/>
      <c r="BV66" s="5"/>
      <c r="BW66" s="5"/>
      <c r="BX66" s="5"/>
      <c r="BY66" s="5"/>
      <c r="BZ66" s="5"/>
      <c r="CA66" s="6"/>
      <c r="CB66" s="5"/>
      <c r="CC66" s="5"/>
      <c r="CD66" s="5"/>
      <c r="CE66" s="6"/>
      <c r="CF66" s="5"/>
      <c r="CG66" s="5"/>
      <c r="CH66" s="5"/>
      <c r="CI66" s="6"/>
      <c r="CJ66" s="5"/>
      <c r="CK66" s="5"/>
      <c r="CL66" s="5"/>
    </row>
    <row r="67" spans="1:90">
      <c r="A67" s="5"/>
      <c r="B67" s="5"/>
      <c r="C67" s="5"/>
      <c r="D67" s="5"/>
      <c r="E67" s="5"/>
      <c r="F67" s="5"/>
      <c r="G67" s="6"/>
      <c r="H67" s="5"/>
      <c r="I67" s="5"/>
      <c r="J67" s="5"/>
      <c r="K67" s="6"/>
      <c r="L67" s="5"/>
      <c r="M67" s="5"/>
      <c r="N67" s="5"/>
      <c r="O67" s="6"/>
      <c r="P67" s="5"/>
      <c r="Q67" s="5"/>
      <c r="R67" s="5"/>
      <c r="S67" s="5"/>
      <c r="T67" s="5"/>
      <c r="U67" s="5"/>
      <c r="V67" s="5"/>
      <c r="W67" s="5"/>
      <c r="X67" s="5"/>
      <c r="Y67" s="6"/>
      <c r="Z67" s="5"/>
      <c r="AA67" s="5"/>
      <c r="AB67" s="5"/>
      <c r="AC67" s="6"/>
      <c r="AD67" s="5"/>
      <c r="AE67" s="5"/>
      <c r="AF67" s="5"/>
      <c r="AG67" s="6"/>
      <c r="AH67" s="5"/>
      <c r="AI67" s="5"/>
      <c r="AJ67" s="5"/>
      <c r="AK67" s="5"/>
      <c r="AL67" s="5"/>
      <c r="AM67" s="5"/>
      <c r="AN67" s="5"/>
      <c r="AO67" s="5"/>
      <c r="AP67" s="5"/>
      <c r="AQ67" s="6"/>
      <c r="AR67" s="5"/>
      <c r="AS67" s="5"/>
      <c r="AT67" s="5"/>
      <c r="AU67" s="6"/>
      <c r="AV67" s="5"/>
      <c r="AW67" s="5"/>
      <c r="AX67" s="5"/>
      <c r="AY67" s="6"/>
      <c r="AZ67" s="5"/>
      <c r="BA67" s="5"/>
      <c r="BB67" s="5"/>
      <c r="BC67" s="5"/>
      <c r="BD67" s="5"/>
      <c r="BE67" s="5"/>
      <c r="BF67" s="5"/>
      <c r="BG67" s="5"/>
      <c r="BH67" s="5"/>
      <c r="BI67" s="6"/>
      <c r="BJ67" s="5"/>
      <c r="BK67" s="5"/>
      <c r="BL67" s="5"/>
      <c r="BM67" s="6"/>
      <c r="BN67" s="5"/>
      <c r="BO67" s="5"/>
      <c r="BP67" s="5"/>
      <c r="BQ67" s="6"/>
      <c r="BR67" s="5"/>
      <c r="BS67" s="5"/>
      <c r="BT67" s="5"/>
      <c r="BU67" s="5"/>
      <c r="BV67" s="5"/>
      <c r="BW67" s="5"/>
      <c r="BX67" s="5"/>
      <c r="BY67" s="5"/>
      <c r="BZ67" s="5"/>
      <c r="CA67" s="6"/>
      <c r="CB67" s="5"/>
      <c r="CC67" s="5"/>
      <c r="CD67" s="5"/>
      <c r="CE67" s="6"/>
      <c r="CF67" s="5"/>
      <c r="CG67" s="5"/>
      <c r="CH67" s="5"/>
      <c r="CI67" s="6"/>
      <c r="CJ67" s="5"/>
      <c r="CK67" s="5"/>
      <c r="CL67" s="5"/>
    </row>
    <row r="68" spans="1:90">
      <c r="A68" s="5"/>
      <c r="B68" s="5"/>
      <c r="C68" s="5"/>
      <c r="D68" s="5"/>
      <c r="E68" s="5"/>
      <c r="F68" s="5"/>
      <c r="G68" s="6"/>
      <c r="H68" s="5"/>
      <c r="I68" s="5"/>
      <c r="J68" s="5"/>
      <c r="K68" s="6"/>
      <c r="L68" s="5"/>
      <c r="M68" s="5"/>
      <c r="N68" s="5"/>
      <c r="O68" s="6"/>
      <c r="P68" s="5"/>
      <c r="Q68" s="5"/>
      <c r="R68" s="5"/>
      <c r="S68" s="5"/>
      <c r="T68" s="5"/>
      <c r="U68" s="5"/>
      <c r="V68" s="5"/>
      <c r="W68" s="5"/>
      <c r="X68" s="5"/>
      <c r="Y68" s="6"/>
      <c r="Z68" s="5"/>
      <c r="AA68" s="5"/>
      <c r="AB68" s="5"/>
      <c r="AC68" s="6"/>
      <c r="AD68" s="5"/>
      <c r="AE68" s="5"/>
      <c r="AF68" s="5"/>
      <c r="AG68" s="6"/>
      <c r="AH68" s="5"/>
      <c r="AI68" s="5"/>
      <c r="AJ68" s="5"/>
      <c r="AK68" s="5"/>
      <c r="AL68" s="5"/>
      <c r="AM68" s="5"/>
      <c r="AN68" s="5"/>
      <c r="AO68" s="5"/>
      <c r="AP68" s="5"/>
      <c r="AQ68" s="6"/>
      <c r="AR68" s="5"/>
      <c r="AS68" s="5"/>
      <c r="AT68" s="5"/>
      <c r="AU68" s="6"/>
      <c r="AV68" s="5"/>
      <c r="AW68" s="5"/>
      <c r="AX68" s="5"/>
      <c r="AY68" s="6"/>
      <c r="AZ68" s="5"/>
      <c r="BA68" s="5"/>
      <c r="BB68" s="5"/>
      <c r="BC68" s="5"/>
      <c r="BD68" s="5"/>
      <c r="BE68" s="5"/>
      <c r="BF68" s="5"/>
      <c r="BG68" s="5"/>
      <c r="BH68" s="5"/>
      <c r="BI68" s="6"/>
      <c r="BJ68" s="5"/>
      <c r="BK68" s="5"/>
      <c r="BL68" s="5"/>
      <c r="BM68" s="6"/>
      <c r="BN68" s="5"/>
      <c r="BO68" s="5"/>
      <c r="BP68" s="5"/>
      <c r="BQ68" s="6"/>
      <c r="BR68" s="5"/>
      <c r="BS68" s="5"/>
      <c r="BT68" s="5"/>
      <c r="BU68" s="5"/>
      <c r="BV68" s="5"/>
      <c r="BW68" s="5"/>
      <c r="BX68" s="5"/>
      <c r="BY68" s="5"/>
      <c r="BZ68" s="5"/>
      <c r="CA68" s="6"/>
      <c r="CB68" s="5"/>
      <c r="CC68" s="5"/>
      <c r="CD68" s="5"/>
      <c r="CE68" s="6"/>
      <c r="CF68" s="5"/>
      <c r="CG68" s="5"/>
      <c r="CH68" s="5"/>
      <c r="CI68" s="6"/>
      <c r="CJ68" s="5"/>
      <c r="CK68" s="5"/>
      <c r="CL68" s="5"/>
    </row>
    <row r="69" spans="1:90">
      <c r="A69" s="5"/>
      <c r="B69" s="5"/>
      <c r="C69" s="5"/>
      <c r="D69" s="5"/>
      <c r="E69" s="5"/>
      <c r="F69" s="5"/>
      <c r="G69" s="6"/>
      <c r="H69" s="5"/>
      <c r="I69" s="5"/>
      <c r="J69" s="5"/>
      <c r="K69" s="6"/>
      <c r="L69" s="5"/>
      <c r="M69" s="5"/>
      <c r="N69" s="5"/>
      <c r="O69" s="6"/>
      <c r="P69" s="5"/>
      <c r="Q69" s="5"/>
      <c r="R69" s="5"/>
      <c r="S69" s="5"/>
      <c r="T69" s="5"/>
      <c r="U69" s="5"/>
      <c r="V69" s="5"/>
      <c r="W69" s="5"/>
      <c r="X69" s="5"/>
      <c r="Y69" s="6"/>
      <c r="Z69" s="5"/>
      <c r="AA69" s="5"/>
      <c r="AB69" s="5"/>
      <c r="AC69" s="6"/>
      <c r="AD69" s="5"/>
      <c r="AE69" s="5"/>
      <c r="AF69" s="5"/>
      <c r="AG69" s="6"/>
      <c r="AH69" s="5"/>
      <c r="AI69" s="5"/>
      <c r="AJ69" s="5"/>
      <c r="AK69" s="5"/>
      <c r="AL69" s="5"/>
      <c r="AM69" s="5"/>
      <c r="AN69" s="5"/>
      <c r="AO69" s="5"/>
      <c r="AP69" s="5"/>
      <c r="AQ69" s="6"/>
      <c r="AR69" s="5"/>
      <c r="AS69" s="5"/>
      <c r="AT69" s="5"/>
      <c r="AU69" s="6"/>
      <c r="AV69" s="5"/>
      <c r="AW69" s="5"/>
      <c r="AX69" s="5"/>
      <c r="AY69" s="6"/>
      <c r="AZ69" s="5"/>
      <c r="BA69" s="5"/>
      <c r="BB69" s="5"/>
      <c r="BC69" s="5"/>
      <c r="BD69" s="5"/>
      <c r="BE69" s="5"/>
      <c r="BF69" s="5"/>
      <c r="BG69" s="5"/>
      <c r="BH69" s="5"/>
      <c r="BI69" s="6"/>
      <c r="BJ69" s="5"/>
      <c r="BK69" s="5"/>
      <c r="BL69" s="5"/>
      <c r="BM69" s="6"/>
      <c r="BN69" s="5"/>
      <c r="BO69" s="5"/>
      <c r="BP69" s="5"/>
      <c r="BQ69" s="6"/>
      <c r="BR69" s="5"/>
      <c r="BS69" s="5"/>
      <c r="BT69" s="5"/>
      <c r="BU69" s="5"/>
      <c r="BV69" s="5"/>
      <c r="BW69" s="5"/>
      <c r="BX69" s="5"/>
      <c r="BY69" s="5"/>
      <c r="BZ69" s="5"/>
      <c r="CA69" s="6"/>
      <c r="CB69" s="5"/>
      <c r="CC69" s="5"/>
      <c r="CD69" s="5"/>
      <c r="CE69" s="6"/>
      <c r="CF69" s="5"/>
      <c r="CG69" s="5"/>
      <c r="CH69" s="5"/>
      <c r="CI69" s="6"/>
      <c r="CJ69" s="5"/>
      <c r="CK69" s="5"/>
      <c r="CL69" s="5"/>
    </row>
    <row r="70" spans="1:90">
      <c r="A70" s="5"/>
      <c r="B70" s="5"/>
      <c r="C70" s="5"/>
      <c r="D70" s="5"/>
      <c r="E70" s="5"/>
      <c r="F70" s="5"/>
      <c r="G70" s="6"/>
      <c r="H70" s="5"/>
      <c r="I70" s="5"/>
      <c r="J70" s="5"/>
      <c r="K70" s="6"/>
      <c r="L70" s="5"/>
      <c r="M70" s="5"/>
      <c r="N70" s="5"/>
      <c r="O70" s="6"/>
      <c r="P70" s="5"/>
      <c r="Q70" s="5"/>
      <c r="R70" s="5"/>
      <c r="S70" s="5"/>
      <c r="T70" s="5"/>
      <c r="U70" s="5"/>
      <c r="V70" s="5"/>
      <c r="W70" s="5"/>
      <c r="X70" s="5"/>
      <c r="Y70" s="6"/>
      <c r="Z70" s="5"/>
      <c r="AA70" s="5"/>
      <c r="AB70" s="5"/>
      <c r="AC70" s="6"/>
      <c r="AD70" s="5"/>
      <c r="AE70" s="5"/>
      <c r="AF70" s="5"/>
      <c r="AG70" s="6"/>
      <c r="AH70" s="5"/>
      <c r="AI70" s="5"/>
      <c r="AJ70" s="5"/>
      <c r="AK70" s="5"/>
      <c r="AL70" s="5"/>
      <c r="AM70" s="5"/>
      <c r="AN70" s="5"/>
      <c r="AO70" s="5"/>
      <c r="AP70" s="5"/>
      <c r="AQ70" s="6"/>
      <c r="AR70" s="5"/>
      <c r="AS70" s="5"/>
      <c r="AT70" s="5"/>
      <c r="AU70" s="6"/>
      <c r="AV70" s="5"/>
      <c r="AW70" s="5"/>
      <c r="AX70" s="5"/>
      <c r="AY70" s="6"/>
      <c r="AZ70" s="5"/>
      <c r="BA70" s="5"/>
      <c r="BB70" s="5"/>
      <c r="BC70" s="5"/>
      <c r="BD70" s="5"/>
      <c r="BE70" s="5"/>
      <c r="BF70" s="5"/>
      <c r="BG70" s="5"/>
      <c r="BH70" s="5"/>
      <c r="BI70" s="6"/>
      <c r="BJ70" s="5"/>
      <c r="BK70" s="5"/>
      <c r="BL70" s="5"/>
      <c r="BM70" s="6"/>
      <c r="BN70" s="5"/>
      <c r="BO70" s="5"/>
      <c r="BP70" s="5"/>
      <c r="BQ70" s="6"/>
      <c r="BR70" s="5"/>
      <c r="BS70" s="5"/>
      <c r="BT70" s="5"/>
      <c r="BU70" s="5"/>
      <c r="BV70" s="5"/>
      <c r="BW70" s="5"/>
      <c r="BX70" s="5"/>
      <c r="BY70" s="5"/>
      <c r="BZ70" s="5"/>
      <c r="CA70" s="6"/>
      <c r="CB70" s="5"/>
      <c r="CC70" s="5"/>
      <c r="CD70" s="5"/>
      <c r="CE70" s="6"/>
      <c r="CF70" s="5"/>
      <c r="CG70" s="5"/>
      <c r="CH70" s="5"/>
      <c r="CI70" s="6"/>
      <c r="CJ70" s="5"/>
      <c r="CK70" s="5"/>
      <c r="CL70" s="5"/>
    </row>
    <row r="71" spans="1:90">
      <c r="A71" s="5"/>
      <c r="B71" s="5"/>
      <c r="C71" s="5"/>
      <c r="D71" s="5"/>
      <c r="E71" s="5"/>
      <c r="F71" s="5"/>
      <c r="G71" s="6"/>
      <c r="H71" s="5"/>
      <c r="I71" s="5"/>
      <c r="J71" s="5"/>
      <c r="K71" s="6"/>
      <c r="L71" s="5"/>
      <c r="M71" s="5"/>
      <c r="N71" s="5"/>
      <c r="O71" s="6"/>
      <c r="P71" s="5"/>
      <c r="Q71" s="5"/>
      <c r="R71" s="5"/>
      <c r="S71" s="5"/>
      <c r="T71" s="5"/>
      <c r="U71" s="5"/>
      <c r="V71" s="5"/>
      <c r="W71" s="5"/>
      <c r="X71" s="5"/>
      <c r="Y71" s="6"/>
      <c r="Z71" s="5"/>
      <c r="AA71" s="5"/>
      <c r="AB71" s="5"/>
      <c r="AC71" s="6"/>
      <c r="AD71" s="5"/>
      <c r="AE71" s="5"/>
      <c r="AF71" s="5"/>
      <c r="AG71" s="6"/>
      <c r="AH71" s="5"/>
      <c r="AI71" s="5"/>
      <c r="AJ71" s="5"/>
      <c r="AK71" s="5"/>
      <c r="AL71" s="5"/>
      <c r="AM71" s="5"/>
      <c r="AN71" s="5"/>
      <c r="AO71" s="5"/>
      <c r="AP71" s="5"/>
      <c r="AQ71" s="6"/>
      <c r="AR71" s="5"/>
      <c r="AS71" s="5"/>
      <c r="AT71" s="5"/>
      <c r="AU71" s="6"/>
      <c r="AV71" s="5"/>
      <c r="AW71" s="5"/>
      <c r="AX71" s="5"/>
      <c r="AY71" s="6"/>
      <c r="AZ71" s="5"/>
      <c r="BA71" s="5"/>
      <c r="BB71" s="5"/>
      <c r="BC71" s="5"/>
      <c r="BD71" s="5"/>
      <c r="BE71" s="5"/>
      <c r="BF71" s="5"/>
      <c r="BG71" s="5"/>
      <c r="BH71" s="5"/>
      <c r="BI71" s="6"/>
      <c r="BJ71" s="5"/>
      <c r="BK71" s="5"/>
      <c r="BL71" s="5"/>
      <c r="BM71" s="6"/>
      <c r="BN71" s="5"/>
      <c r="BO71" s="5"/>
      <c r="BP71" s="5"/>
      <c r="BQ71" s="6"/>
      <c r="BR71" s="5"/>
      <c r="BS71" s="5"/>
      <c r="BT71" s="5"/>
      <c r="BU71" s="5"/>
      <c r="BV71" s="5"/>
      <c r="BW71" s="5"/>
      <c r="BX71" s="5"/>
      <c r="BY71" s="5"/>
      <c r="BZ71" s="5"/>
      <c r="CA71" s="6"/>
      <c r="CB71" s="5"/>
      <c r="CC71" s="5"/>
      <c r="CD71" s="5"/>
      <c r="CE71" s="6"/>
      <c r="CF71" s="5"/>
      <c r="CG71" s="5"/>
      <c r="CH71" s="5"/>
      <c r="CI71" s="6"/>
      <c r="CJ71" s="5"/>
      <c r="CK71" s="5"/>
      <c r="CL71" s="5"/>
    </row>
    <row r="72" spans="1:90">
      <c r="A72" s="5"/>
      <c r="B72" s="5"/>
      <c r="C72" s="5"/>
      <c r="D72" s="5"/>
      <c r="E72" s="5"/>
      <c r="F72" s="5"/>
      <c r="G72" s="6"/>
      <c r="H72" s="5"/>
      <c r="I72" s="5"/>
      <c r="J72" s="5"/>
      <c r="K72" s="6"/>
      <c r="L72" s="5"/>
      <c r="M72" s="5"/>
      <c r="N72" s="5"/>
      <c r="O72" s="6"/>
      <c r="P72" s="5"/>
      <c r="Q72" s="5"/>
      <c r="R72" s="5"/>
      <c r="S72" s="5"/>
      <c r="T72" s="5"/>
      <c r="U72" s="5"/>
      <c r="V72" s="5"/>
      <c r="W72" s="5"/>
      <c r="X72" s="5"/>
      <c r="Y72" s="6"/>
      <c r="Z72" s="5"/>
      <c r="AA72" s="5"/>
      <c r="AB72" s="5"/>
      <c r="AC72" s="6"/>
      <c r="AD72" s="5"/>
      <c r="AE72" s="5"/>
      <c r="AF72" s="5"/>
      <c r="AG72" s="6"/>
      <c r="AH72" s="5"/>
      <c r="AI72" s="5"/>
      <c r="AJ72" s="5"/>
      <c r="AK72" s="5"/>
      <c r="AL72" s="5"/>
      <c r="AM72" s="5"/>
      <c r="AN72" s="5"/>
      <c r="AO72" s="5"/>
      <c r="AP72" s="5"/>
      <c r="AQ72" s="6"/>
      <c r="AR72" s="5"/>
      <c r="AS72" s="5"/>
      <c r="AT72" s="5"/>
      <c r="AU72" s="6"/>
      <c r="AV72" s="5"/>
      <c r="AW72" s="5"/>
      <c r="AX72" s="5"/>
      <c r="AY72" s="6"/>
      <c r="AZ72" s="5"/>
      <c r="BA72" s="5"/>
      <c r="BB72" s="5"/>
      <c r="BC72" s="5"/>
      <c r="BD72" s="5"/>
      <c r="BE72" s="5"/>
      <c r="BF72" s="5"/>
      <c r="BG72" s="5"/>
      <c r="BH72" s="5"/>
      <c r="BI72" s="6"/>
      <c r="BJ72" s="5"/>
      <c r="BK72" s="5"/>
      <c r="BL72" s="5"/>
      <c r="BM72" s="6"/>
      <c r="BN72" s="5"/>
      <c r="BO72" s="5"/>
      <c r="BP72" s="5"/>
      <c r="BQ72" s="6"/>
      <c r="BR72" s="5"/>
      <c r="BS72" s="5"/>
      <c r="BT72" s="5"/>
      <c r="BU72" s="5"/>
      <c r="BV72" s="5"/>
      <c r="BW72" s="5"/>
      <c r="BX72" s="5"/>
      <c r="BY72" s="5"/>
      <c r="BZ72" s="5"/>
      <c r="CA72" s="6"/>
      <c r="CB72" s="5"/>
      <c r="CC72" s="5"/>
      <c r="CD72" s="5"/>
      <c r="CE72" s="6"/>
      <c r="CF72" s="5"/>
      <c r="CG72" s="5"/>
      <c r="CH72" s="5"/>
      <c r="CI72" s="6"/>
      <c r="CJ72" s="5"/>
      <c r="CK72" s="5"/>
      <c r="CL72" s="5"/>
    </row>
    <row r="73" spans="1:90">
      <c r="A73" s="5"/>
      <c r="B73" s="5"/>
      <c r="C73" s="5"/>
      <c r="D73" s="5"/>
      <c r="E73" s="5"/>
      <c r="F73" s="5"/>
      <c r="G73" s="6"/>
      <c r="H73" s="5"/>
      <c r="I73" s="5"/>
      <c r="J73" s="5"/>
      <c r="K73" s="6"/>
      <c r="L73" s="5"/>
      <c r="M73" s="5"/>
      <c r="N73" s="5"/>
      <c r="O73" s="6"/>
      <c r="P73" s="5"/>
      <c r="Q73" s="5"/>
      <c r="R73" s="5"/>
      <c r="S73" s="5"/>
      <c r="T73" s="5"/>
      <c r="U73" s="5"/>
      <c r="V73" s="5"/>
      <c r="W73" s="5"/>
      <c r="X73" s="5"/>
      <c r="Y73" s="6"/>
      <c r="Z73" s="5"/>
      <c r="AA73" s="5"/>
      <c r="AB73" s="5"/>
      <c r="AC73" s="6"/>
      <c r="AD73" s="5"/>
      <c r="AE73" s="5"/>
      <c r="AF73" s="5"/>
      <c r="AG73" s="6"/>
      <c r="AH73" s="5"/>
      <c r="AI73" s="5"/>
      <c r="AJ73" s="5"/>
      <c r="AK73" s="5"/>
      <c r="AL73" s="5"/>
      <c r="AM73" s="5"/>
      <c r="AN73" s="5"/>
      <c r="AO73" s="5"/>
      <c r="AP73" s="5"/>
      <c r="AQ73" s="6"/>
      <c r="AR73" s="5"/>
      <c r="AS73" s="5"/>
      <c r="AT73" s="5"/>
      <c r="AU73" s="6"/>
      <c r="AV73" s="5"/>
      <c r="AW73" s="5"/>
      <c r="AX73" s="5"/>
      <c r="AY73" s="6"/>
      <c r="AZ73" s="5"/>
      <c r="BA73" s="5"/>
      <c r="BB73" s="5"/>
      <c r="BC73" s="5"/>
      <c r="BD73" s="5"/>
      <c r="BE73" s="5"/>
      <c r="BF73" s="5"/>
      <c r="BG73" s="5"/>
      <c r="BH73" s="5"/>
      <c r="BI73" s="6"/>
      <c r="BJ73" s="5"/>
      <c r="BK73" s="5"/>
      <c r="BL73" s="5"/>
      <c r="BM73" s="6"/>
      <c r="BN73" s="5"/>
      <c r="BO73" s="5"/>
      <c r="BP73" s="5"/>
      <c r="BQ73" s="6"/>
      <c r="BR73" s="5"/>
      <c r="BS73" s="5"/>
      <c r="BT73" s="5"/>
      <c r="BU73" s="5"/>
      <c r="BV73" s="5"/>
      <c r="BW73" s="5"/>
      <c r="BX73" s="5"/>
      <c r="BY73" s="5"/>
      <c r="BZ73" s="5"/>
      <c r="CA73" s="6"/>
      <c r="CB73" s="5"/>
      <c r="CC73" s="5"/>
      <c r="CD73" s="5"/>
      <c r="CE73" s="6"/>
      <c r="CF73" s="5"/>
      <c r="CG73" s="5"/>
      <c r="CH73" s="5"/>
      <c r="CI73" s="6"/>
      <c r="CJ73" s="5"/>
      <c r="CK73" s="5"/>
      <c r="CL73" s="5"/>
    </row>
    <row r="74" spans="1:90">
      <c r="A74" s="5"/>
      <c r="B74" s="5"/>
      <c r="C74" s="5"/>
      <c r="D74" s="5"/>
      <c r="E74" s="5"/>
      <c r="F74" s="5"/>
      <c r="G74" s="6"/>
      <c r="H74" s="5"/>
      <c r="I74" s="5"/>
      <c r="J74" s="5"/>
      <c r="K74" s="6"/>
      <c r="L74" s="5"/>
      <c r="M74" s="5"/>
      <c r="N74" s="5"/>
      <c r="O74" s="6"/>
      <c r="P74" s="5"/>
      <c r="Q74" s="5"/>
      <c r="R74" s="5"/>
      <c r="S74" s="5"/>
      <c r="T74" s="5"/>
      <c r="U74" s="5"/>
      <c r="V74" s="5"/>
      <c r="W74" s="5"/>
      <c r="X74" s="5"/>
      <c r="Y74" s="6"/>
      <c r="Z74" s="5"/>
      <c r="AA74" s="5"/>
      <c r="AB74" s="5"/>
      <c r="AC74" s="6"/>
      <c r="AD74" s="5"/>
      <c r="AE74" s="5"/>
      <c r="AF74" s="5"/>
      <c r="AG74" s="6"/>
      <c r="AH74" s="5"/>
      <c r="AI74" s="5"/>
      <c r="AJ74" s="5"/>
      <c r="AK74" s="5"/>
      <c r="AL74" s="5"/>
      <c r="AM74" s="5"/>
      <c r="AN74" s="5"/>
      <c r="AO74" s="5"/>
      <c r="AP74" s="5"/>
      <c r="AQ74" s="6"/>
      <c r="AR74" s="5"/>
      <c r="AS74" s="5"/>
      <c r="AT74" s="5"/>
      <c r="AU74" s="6"/>
      <c r="AV74" s="5"/>
      <c r="AW74" s="5"/>
      <c r="AX74" s="5"/>
      <c r="AY74" s="6"/>
      <c r="AZ74" s="5"/>
      <c r="BA74" s="5"/>
      <c r="BB74" s="5"/>
      <c r="BC74" s="5"/>
      <c r="BD74" s="5"/>
      <c r="BE74" s="5"/>
      <c r="BF74" s="5"/>
      <c r="BG74" s="5"/>
      <c r="BH74" s="5"/>
      <c r="BI74" s="6"/>
      <c r="BJ74" s="5"/>
      <c r="BK74" s="5"/>
      <c r="BL74" s="5"/>
      <c r="BM74" s="6"/>
      <c r="BN74" s="5"/>
      <c r="BO74" s="5"/>
      <c r="BP74" s="5"/>
      <c r="BQ74" s="6"/>
      <c r="BR74" s="5"/>
      <c r="BS74" s="5"/>
      <c r="BT74" s="5"/>
      <c r="BU74" s="5"/>
      <c r="BV74" s="5"/>
      <c r="BW74" s="5"/>
      <c r="BX74" s="5"/>
      <c r="BY74" s="5"/>
      <c r="BZ74" s="5"/>
      <c r="CA74" s="6"/>
      <c r="CB74" s="5"/>
      <c r="CC74" s="5"/>
      <c r="CD74" s="5"/>
      <c r="CE74" s="6"/>
      <c r="CF74" s="5"/>
      <c r="CG74" s="5"/>
      <c r="CH74" s="5"/>
      <c r="CI74" s="6"/>
      <c r="CJ74" s="5"/>
      <c r="CK74" s="5"/>
      <c r="CL74" s="5"/>
    </row>
    <row r="75" spans="1:90">
      <c r="A75" s="5" t="s">
        <v>2</v>
      </c>
      <c r="B75" s="5"/>
      <c r="C75" s="5"/>
      <c r="D75" s="5"/>
      <c r="E75" s="5"/>
      <c r="F75" s="5"/>
      <c r="G75" s="6"/>
      <c r="H75" s="5"/>
      <c r="I75" s="5"/>
      <c r="J75" s="5"/>
      <c r="K75" s="6"/>
      <c r="L75" s="5"/>
      <c r="M75" s="5"/>
      <c r="N75" s="5"/>
      <c r="O75" s="6"/>
      <c r="P75" s="5"/>
      <c r="Q75" s="5"/>
      <c r="R75" s="5"/>
      <c r="S75" s="5"/>
      <c r="T75" s="5"/>
      <c r="U75" s="5"/>
      <c r="V75" s="5"/>
      <c r="W75" s="5"/>
      <c r="X75" s="5"/>
      <c r="Y75" s="6"/>
      <c r="Z75" s="5"/>
      <c r="AA75" s="5"/>
      <c r="AB75" s="5"/>
      <c r="AC75" s="6"/>
      <c r="AD75" s="5"/>
      <c r="AE75" s="5"/>
      <c r="AF75" s="5"/>
      <c r="AG75" s="6"/>
      <c r="AH75" s="5"/>
      <c r="AI75" s="5"/>
      <c r="AJ75" s="5"/>
      <c r="AK75" s="5"/>
      <c r="AL75" s="5"/>
      <c r="AM75" s="5"/>
      <c r="AN75" s="5"/>
      <c r="AO75" s="5"/>
      <c r="AP75" s="5"/>
      <c r="AQ75" s="6"/>
      <c r="AR75" s="5"/>
      <c r="AS75" s="5"/>
      <c r="AT75" s="5"/>
      <c r="AU75" s="6"/>
      <c r="AV75" s="5"/>
      <c r="AW75" s="5"/>
      <c r="AX75" s="5"/>
      <c r="AY75" s="6"/>
      <c r="AZ75" s="5"/>
      <c r="BA75" s="5"/>
      <c r="BB75" s="5"/>
      <c r="BC75" s="5"/>
      <c r="BD75" s="5"/>
      <c r="BE75" s="5"/>
      <c r="BF75" s="5"/>
      <c r="BG75" s="5"/>
      <c r="BH75" s="5"/>
      <c r="BI75" s="6"/>
      <c r="BJ75" s="5"/>
      <c r="BK75" s="5"/>
      <c r="BL75" s="5"/>
      <c r="BM75" s="6"/>
      <c r="BN75" s="5"/>
      <c r="BO75" s="5"/>
      <c r="BP75" s="5"/>
      <c r="BQ75" s="6"/>
      <c r="BR75" s="5"/>
      <c r="BS75" s="5"/>
      <c r="BT75" s="5"/>
      <c r="BU75" s="5"/>
      <c r="BV75" s="5"/>
      <c r="BW75" s="5"/>
      <c r="BX75" s="5"/>
      <c r="BY75" s="5"/>
      <c r="BZ75" s="5"/>
      <c r="CA75" s="6"/>
      <c r="CB75" s="5"/>
      <c r="CC75" s="5"/>
      <c r="CD75" s="5"/>
      <c r="CE75" s="6"/>
      <c r="CF75" s="5"/>
      <c r="CG75" s="5"/>
      <c r="CH75" s="5"/>
      <c r="CI75" s="6"/>
      <c r="CJ75" s="5"/>
      <c r="CK75" s="5"/>
      <c r="CL75" s="5"/>
    </row>
    <row r="76" spans="1:90">
      <c r="A76" s="5"/>
      <c r="B76" s="5"/>
      <c r="C76" s="5"/>
      <c r="D76" s="5"/>
      <c r="E76" s="5"/>
      <c r="F76" s="5"/>
      <c r="G76" s="6"/>
      <c r="H76" s="5"/>
      <c r="I76" s="5"/>
      <c r="J76" s="5"/>
      <c r="K76" s="6"/>
      <c r="L76" s="5"/>
      <c r="M76" s="5"/>
      <c r="N76" s="5"/>
      <c r="O76" s="6"/>
      <c r="P76" s="5"/>
      <c r="Q76" s="5"/>
      <c r="R76" s="5"/>
      <c r="S76" s="5"/>
      <c r="T76" s="5"/>
      <c r="U76" s="5"/>
      <c r="V76" s="5"/>
      <c r="W76" s="5"/>
      <c r="X76" s="5"/>
      <c r="Y76" s="6"/>
      <c r="Z76" s="5"/>
      <c r="AA76" s="5"/>
      <c r="AB76" s="5"/>
      <c r="AC76" s="6"/>
      <c r="AD76" s="5"/>
      <c r="AE76" s="5"/>
      <c r="AF76" s="5"/>
      <c r="AG76" s="6"/>
      <c r="AH76" s="5"/>
      <c r="AI76" s="5"/>
      <c r="AJ76" s="5"/>
      <c r="AK76" s="5"/>
      <c r="AL76" s="5"/>
      <c r="AM76" s="5"/>
      <c r="AN76" s="5"/>
      <c r="AO76" s="5"/>
      <c r="AP76" s="5"/>
      <c r="AQ76" s="6"/>
      <c r="AR76" s="5"/>
      <c r="AS76" s="5"/>
      <c r="AT76" s="5"/>
      <c r="AU76" s="6"/>
      <c r="AV76" s="5"/>
      <c r="AW76" s="5"/>
      <c r="AX76" s="5"/>
      <c r="AY76" s="6"/>
      <c r="AZ76" s="5"/>
      <c r="BA76" s="5"/>
      <c r="BB76" s="5"/>
      <c r="BC76" s="5"/>
      <c r="BD76" s="5"/>
      <c r="BE76" s="5"/>
      <c r="BF76" s="5"/>
      <c r="BG76" s="5"/>
      <c r="BH76" s="5"/>
      <c r="BI76" s="6"/>
      <c r="BJ76" s="5"/>
      <c r="BK76" s="5"/>
      <c r="BL76" s="5"/>
      <c r="BM76" s="6"/>
      <c r="BN76" s="5"/>
      <c r="BO76" s="5"/>
      <c r="BP76" s="5"/>
      <c r="BQ76" s="6"/>
      <c r="BR76" s="5"/>
      <c r="BS76" s="5"/>
      <c r="BT76" s="5"/>
      <c r="BU76" s="5"/>
      <c r="BV76" s="5"/>
      <c r="BW76" s="5"/>
      <c r="BX76" s="5"/>
      <c r="BY76" s="5"/>
      <c r="BZ76" s="5"/>
      <c r="CA76" s="6"/>
      <c r="CB76" s="5"/>
      <c r="CC76" s="5"/>
      <c r="CD76" s="5"/>
      <c r="CE76" s="6"/>
      <c r="CF76" s="5"/>
      <c r="CG76" s="5"/>
      <c r="CH76" s="5"/>
      <c r="CI76" s="6"/>
      <c r="CJ76" s="5"/>
      <c r="CK76" s="5"/>
      <c r="CL76" s="5"/>
    </row>
    <row r="77" spans="1:90">
      <c r="A77" s="7" t="s">
        <v>3</v>
      </c>
      <c r="B77" s="5" t="s">
        <v>0</v>
      </c>
      <c r="C77" s="7" t="s">
        <v>4</v>
      </c>
      <c r="D77" s="5"/>
      <c r="E77" s="5"/>
      <c r="F77" s="5"/>
      <c r="G77" s="6"/>
      <c r="H77" s="5"/>
      <c r="I77" s="5"/>
      <c r="J77" s="5"/>
      <c r="K77" s="6"/>
      <c r="L77" s="5"/>
      <c r="M77" s="5"/>
      <c r="N77" s="5"/>
      <c r="O77" s="6"/>
      <c r="P77" s="5"/>
      <c r="Q77" s="5"/>
      <c r="R77" s="5"/>
      <c r="S77" s="5"/>
      <c r="T77" s="5"/>
      <c r="U77" s="5"/>
      <c r="V77" s="5"/>
      <c r="W77" s="5"/>
      <c r="X77" s="5"/>
      <c r="Y77" s="6"/>
      <c r="Z77" s="5"/>
      <c r="AA77" s="5"/>
      <c r="AB77" s="5"/>
      <c r="AC77" s="6"/>
      <c r="AD77" s="5"/>
      <c r="AE77" s="5"/>
      <c r="AF77" s="5"/>
      <c r="AG77" s="6"/>
      <c r="AH77" s="5"/>
      <c r="AI77" s="5"/>
      <c r="AJ77" s="5"/>
      <c r="AK77" s="5"/>
      <c r="AL77" s="5"/>
      <c r="AM77" s="5"/>
      <c r="AN77" s="5"/>
      <c r="AO77" s="5"/>
      <c r="AP77" s="5"/>
      <c r="AQ77" s="6"/>
      <c r="AR77" s="5"/>
      <c r="AS77" s="5"/>
      <c r="AT77" s="5"/>
      <c r="AU77" s="6"/>
      <c r="AV77" s="5"/>
      <c r="AW77" s="5"/>
      <c r="AX77" s="5"/>
      <c r="AY77" s="6"/>
      <c r="AZ77" s="5"/>
      <c r="BA77" s="5"/>
      <c r="BB77" s="5"/>
      <c r="BC77" s="5"/>
      <c r="BD77" s="5"/>
      <c r="BE77" s="5"/>
      <c r="BF77" s="5"/>
      <c r="BG77" s="5"/>
      <c r="BH77" s="5"/>
      <c r="BI77" s="6"/>
      <c r="BJ77" s="5"/>
      <c r="BK77" s="5"/>
      <c r="BL77" s="5"/>
      <c r="BM77" s="6"/>
      <c r="BN77" s="5"/>
      <c r="BO77" s="5"/>
      <c r="BP77" s="5"/>
      <c r="BQ77" s="6"/>
      <c r="BR77" s="5"/>
      <c r="BS77" s="5"/>
      <c r="BT77" s="5"/>
      <c r="BU77" s="5"/>
      <c r="BV77" s="5"/>
      <c r="BW77" s="5"/>
      <c r="BX77" s="5"/>
      <c r="BY77" s="5"/>
      <c r="BZ77" s="5"/>
      <c r="CA77" s="6"/>
      <c r="CB77" s="5"/>
      <c r="CC77" s="5"/>
      <c r="CD77" s="5"/>
      <c r="CE77" s="6"/>
      <c r="CF77" s="5"/>
      <c r="CG77" s="5"/>
      <c r="CH77" s="5"/>
      <c r="CI77" s="6"/>
      <c r="CJ77" s="5"/>
      <c r="CK77" s="5"/>
      <c r="CL77" s="5"/>
    </row>
    <row r="78" spans="1:90">
      <c r="A78" s="7" t="s">
        <v>5</v>
      </c>
      <c r="B78" s="5" t="s">
        <v>0</v>
      </c>
      <c r="C78" s="7" t="s">
        <v>6</v>
      </c>
      <c r="D78" s="5"/>
      <c r="E78" s="5"/>
      <c r="F78" s="5"/>
      <c r="G78" s="6"/>
      <c r="H78" s="5"/>
      <c r="I78" s="5"/>
      <c r="J78" s="5"/>
      <c r="K78" s="6"/>
      <c r="L78" s="5"/>
      <c r="M78" s="5"/>
      <c r="N78" s="5"/>
      <c r="O78" s="6"/>
      <c r="P78" s="5"/>
      <c r="Q78" s="5"/>
      <c r="R78" s="5"/>
      <c r="S78" s="5"/>
      <c r="T78" s="5"/>
      <c r="U78" s="5"/>
      <c r="V78" s="5"/>
      <c r="W78" s="5"/>
      <c r="X78" s="5"/>
      <c r="Y78" s="6"/>
      <c r="Z78" s="5"/>
      <c r="AA78" s="5"/>
      <c r="AB78" s="5"/>
      <c r="AC78" s="6"/>
      <c r="AD78" s="5"/>
      <c r="AE78" s="5"/>
      <c r="AF78" s="5"/>
      <c r="AG78" s="6"/>
      <c r="AH78" s="5"/>
      <c r="AI78" s="5"/>
      <c r="AJ78" s="5"/>
      <c r="AK78" s="5"/>
      <c r="AL78" s="5"/>
      <c r="AM78" s="5"/>
      <c r="AN78" s="5"/>
      <c r="AO78" s="5"/>
      <c r="AP78" s="5"/>
      <c r="AQ78" s="6"/>
      <c r="AR78" s="5"/>
      <c r="AS78" s="5"/>
      <c r="AT78" s="5"/>
      <c r="AU78" s="6"/>
      <c r="AV78" s="5"/>
      <c r="AW78" s="5"/>
      <c r="AX78" s="5"/>
      <c r="AY78" s="6"/>
      <c r="AZ78" s="5"/>
      <c r="BA78" s="5"/>
      <c r="BB78" s="5"/>
      <c r="BC78" s="5"/>
      <c r="BD78" s="5"/>
      <c r="BE78" s="5"/>
      <c r="BF78" s="5"/>
      <c r="BG78" s="5"/>
      <c r="BH78" s="5"/>
      <c r="BI78" s="6"/>
      <c r="BJ78" s="5"/>
      <c r="BK78" s="5"/>
      <c r="BL78" s="5"/>
      <c r="BM78" s="6"/>
      <c r="BN78" s="5"/>
      <c r="BO78" s="5"/>
      <c r="BP78" s="5"/>
      <c r="BQ78" s="6"/>
      <c r="BR78" s="5"/>
      <c r="BS78" s="5"/>
      <c r="BT78" s="5"/>
      <c r="BU78" s="5"/>
      <c r="BV78" s="5"/>
      <c r="BW78" s="5"/>
      <c r="BX78" s="5"/>
      <c r="BY78" s="5"/>
      <c r="BZ78" s="5"/>
      <c r="CA78" s="6"/>
      <c r="CB78" s="5"/>
      <c r="CC78" s="5"/>
      <c r="CD78" s="5"/>
      <c r="CE78" s="6"/>
      <c r="CF78" s="5"/>
      <c r="CG78" s="5"/>
      <c r="CH78" s="5"/>
      <c r="CI78" s="6"/>
      <c r="CJ78" s="5"/>
      <c r="CK78" s="5"/>
      <c r="CL78" s="5"/>
    </row>
    <row r="79" spans="1:90">
      <c r="A79" s="7" t="s">
        <v>7</v>
      </c>
      <c r="B79" s="5" t="s">
        <v>0</v>
      </c>
      <c r="C79" s="7" t="s">
        <v>8</v>
      </c>
      <c r="D79" s="5"/>
      <c r="E79" s="5"/>
      <c r="F79" s="5"/>
      <c r="G79" s="6"/>
      <c r="H79" s="5"/>
      <c r="I79" s="5"/>
      <c r="J79" s="5"/>
      <c r="K79" s="6"/>
      <c r="L79" s="5"/>
      <c r="M79" s="5"/>
      <c r="N79" s="5"/>
      <c r="O79" s="6"/>
      <c r="P79" s="5"/>
      <c r="Q79" s="5"/>
      <c r="R79" s="5"/>
      <c r="S79" s="5"/>
      <c r="T79" s="5"/>
      <c r="U79" s="5"/>
      <c r="V79" s="5"/>
      <c r="W79" s="5"/>
      <c r="X79" s="5"/>
      <c r="Y79" s="6"/>
      <c r="Z79" s="5"/>
      <c r="AA79" s="5"/>
      <c r="AB79" s="5"/>
      <c r="AC79" s="6"/>
      <c r="AD79" s="5"/>
      <c r="AE79" s="5"/>
      <c r="AF79" s="5"/>
      <c r="AG79" s="6"/>
      <c r="AH79" s="5"/>
      <c r="AI79" s="5"/>
      <c r="AJ79" s="5"/>
      <c r="AK79" s="5"/>
      <c r="AL79" s="5"/>
      <c r="AM79" s="5"/>
      <c r="AN79" s="5"/>
      <c r="AO79" s="5"/>
      <c r="AP79" s="5"/>
      <c r="AQ79" s="6"/>
      <c r="AR79" s="5"/>
      <c r="AS79" s="5"/>
      <c r="AT79" s="5"/>
      <c r="AU79" s="6"/>
      <c r="AV79" s="5"/>
      <c r="AW79" s="5"/>
      <c r="AX79" s="5"/>
      <c r="AY79" s="6"/>
      <c r="AZ79" s="5"/>
      <c r="BA79" s="5"/>
      <c r="BB79" s="5"/>
      <c r="BC79" s="5"/>
      <c r="BD79" s="5"/>
      <c r="BE79" s="5"/>
      <c r="BF79" s="5"/>
      <c r="BG79" s="5"/>
      <c r="BH79" s="5"/>
      <c r="BI79" s="6"/>
      <c r="BJ79" s="5"/>
      <c r="BK79" s="5"/>
      <c r="BL79" s="5"/>
      <c r="BM79" s="6"/>
      <c r="BN79" s="5"/>
      <c r="BO79" s="5"/>
      <c r="BP79" s="5"/>
      <c r="BQ79" s="6"/>
      <c r="BR79" s="5"/>
      <c r="BS79" s="5"/>
      <c r="BT79" s="5"/>
      <c r="BU79" s="5"/>
      <c r="BV79" s="5"/>
      <c r="BW79" s="5"/>
      <c r="BX79" s="5"/>
      <c r="BY79" s="5"/>
      <c r="BZ79" s="5"/>
      <c r="CA79" s="6"/>
      <c r="CB79" s="5"/>
      <c r="CC79" s="5"/>
      <c r="CD79" s="5"/>
      <c r="CE79" s="6"/>
      <c r="CF79" s="5"/>
      <c r="CG79" s="5"/>
      <c r="CH79" s="5"/>
      <c r="CI79" s="6"/>
      <c r="CJ79" s="5"/>
      <c r="CK79" s="5"/>
      <c r="CL79" s="5"/>
    </row>
    <row r="80" spans="1:90">
      <c r="A80" s="7" t="s">
        <v>9</v>
      </c>
      <c r="B80" s="5" t="s">
        <v>0</v>
      </c>
      <c r="C80" s="7" t="s">
        <v>10</v>
      </c>
      <c r="D80" s="5"/>
      <c r="E80" s="5"/>
      <c r="F80" s="5"/>
      <c r="G80" s="6"/>
      <c r="H80" s="5"/>
      <c r="I80" s="5"/>
      <c r="J80" s="5"/>
      <c r="K80" s="6"/>
      <c r="L80" s="5"/>
      <c r="M80" s="5"/>
      <c r="N80" s="5"/>
      <c r="O80" s="6"/>
      <c r="P80" s="5"/>
      <c r="Q80" s="5"/>
      <c r="R80" s="5"/>
      <c r="S80" s="5"/>
      <c r="T80" s="5"/>
      <c r="U80" s="5"/>
      <c r="V80" s="5"/>
      <c r="W80" s="5"/>
      <c r="X80" s="5"/>
      <c r="Y80" s="6"/>
      <c r="Z80" s="5"/>
      <c r="AA80" s="5"/>
      <c r="AB80" s="5"/>
      <c r="AC80" s="6"/>
      <c r="AD80" s="5"/>
      <c r="AE80" s="5"/>
      <c r="AF80" s="5"/>
      <c r="AG80" s="6"/>
      <c r="AH80" s="5"/>
      <c r="AI80" s="5"/>
      <c r="AJ80" s="5"/>
      <c r="AK80" s="5"/>
      <c r="AL80" s="5"/>
      <c r="AM80" s="5"/>
      <c r="AN80" s="5"/>
      <c r="AO80" s="5"/>
      <c r="AP80" s="5"/>
      <c r="AQ80" s="6"/>
      <c r="AR80" s="5"/>
      <c r="AS80" s="5"/>
      <c r="AT80" s="5"/>
      <c r="AU80" s="6"/>
      <c r="AV80" s="5"/>
      <c r="AW80" s="5"/>
      <c r="AX80" s="5"/>
      <c r="AY80" s="6"/>
      <c r="AZ80" s="5"/>
      <c r="BA80" s="5"/>
      <c r="BB80" s="5"/>
      <c r="BC80" s="5"/>
      <c r="BD80" s="5"/>
      <c r="BE80" s="5"/>
      <c r="BF80" s="5"/>
      <c r="BG80" s="5"/>
      <c r="BH80" s="5"/>
      <c r="BI80" s="6"/>
      <c r="BJ80" s="5"/>
      <c r="BK80" s="5"/>
      <c r="BL80" s="5"/>
      <c r="BM80" s="6"/>
      <c r="BN80" s="5"/>
      <c r="BO80" s="5"/>
      <c r="BP80" s="5"/>
      <c r="BQ80" s="6"/>
      <c r="BR80" s="5"/>
      <c r="BS80" s="5"/>
      <c r="BT80" s="5"/>
      <c r="BU80" s="5"/>
      <c r="BV80" s="5"/>
      <c r="BW80" s="5"/>
      <c r="BX80" s="5"/>
      <c r="BY80" s="5"/>
      <c r="BZ80" s="5"/>
      <c r="CA80" s="6"/>
      <c r="CB80" s="5"/>
      <c r="CC80" s="5"/>
      <c r="CD80" s="5"/>
      <c r="CE80" s="6"/>
      <c r="CF80" s="5"/>
      <c r="CG80" s="5"/>
      <c r="CH80" s="5"/>
      <c r="CI80" s="6"/>
      <c r="CJ80" s="5"/>
      <c r="CK80" s="5"/>
      <c r="CL80" s="5"/>
    </row>
    <row r="81" spans="1:90">
      <c r="A81" s="7" t="s">
        <v>11</v>
      </c>
      <c r="B81" s="5" t="s">
        <v>0</v>
      </c>
      <c r="C81" s="7" t="s">
        <v>12</v>
      </c>
      <c r="D81" s="5"/>
      <c r="E81" s="5"/>
      <c r="F81" s="5"/>
      <c r="G81" s="6"/>
      <c r="H81" s="5"/>
      <c r="I81" s="5"/>
      <c r="J81" s="5"/>
      <c r="K81" s="6"/>
      <c r="L81" s="5"/>
      <c r="M81" s="5"/>
      <c r="N81" s="5"/>
      <c r="O81" s="6"/>
      <c r="P81" s="5"/>
      <c r="Q81" s="5"/>
      <c r="R81" s="5"/>
      <c r="S81" s="5"/>
      <c r="T81" s="5"/>
      <c r="U81" s="5"/>
      <c r="V81" s="5"/>
      <c r="W81" s="5"/>
      <c r="X81" s="5"/>
      <c r="Y81" s="6"/>
      <c r="Z81" s="5"/>
      <c r="AA81" s="5"/>
      <c r="AB81" s="5"/>
      <c r="AC81" s="6"/>
      <c r="AD81" s="5"/>
      <c r="AE81" s="5"/>
      <c r="AF81" s="5"/>
      <c r="AG81" s="6"/>
      <c r="AH81" s="5"/>
      <c r="AI81" s="5"/>
      <c r="AJ81" s="5"/>
      <c r="AK81" s="5"/>
      <c r="AL81" s="5"/>
      <c r="AM81" s="5"/>
      <c r="AN81" s="5"/>
      <c r="AO81" s="5"/>
      <c r="AP81" s="5"/>
      <c r="AQ81" s="6"/>
      <c r="AR81" s="5"/>
      <c r="AS81" s="5"/>
      <c r="AT81" s="5"/>
      <c r="AU81" s="6"/>
      <c r="AV81" s="5"/>
      <c r="AW81" s="5"/>
      <c r="AX81" s="5"/>
      <c r="AY81" s="6"/>
      <c r="AZ81" s="5"/>
      <c r="BA81" s="5"/>
      <c r="BB81" s="5"/>
      <c r="BC81" s="5"/>
      <c r="BD81" s="5"/>
      <c r="BE81" s="5"/>
      <c r="BF81" s="5"/>
      <c r="BG81" s="5"/>
      <c r="BH81" s="5"/>
      <c r="BI81" s="6"/>
      <c r="BJ81" s="5"/>
      <c r="BK81" s="5"/>
      <c r="BL81" s="5"/>
      <c r="BM81" s="6"/>
      <c r="BN81" s="5"/>
      <c r="BO81" s="5"/>
      <c r="BP81" s="5"/>
      <c r="BQ81" s="6"/>
      <c r="BR81" s="5"/>
      <c r="BS81" s="5"/>
      <c r="BT81" s="5"/>
      <c r="BU81" s="5"/>
      <c r="BV81" s="5"/>
      <c r="BW81" s="5"/>
      <c r="BX81" s="5"/>
      <c r="BY81" s="5"/>
      <c r="BZ81" s="5"/>
      <c r="CA81" s="6"/>
      <c r="CB81" s="5"/>
      <c r="CC81" s="5"/>
      <c r="CD81" s="5"/>
      <c r="CE81" s="6"/>
      <c r="CF81" s="5"/>
      <c r="CG81" s="5"/>
      <c r="CH81" s="5"/>
      <c r="CI81" s="6"/>
      <c r="CJ81" s="5"/>
      <c r="CK81" s="5"/>
      <c r="CL81" s="5"/>
    </row>
    <row r="82" spans="1:90">
      <c r="A82" s="7" t="s">
        <v>13</v>
      </c>
      <c r="B82" s="5" t="s">
        <v>0</v>
      </c>
      <c r="C82" s="7" t="s">
        <v>14</v>
      </c>
      <c r="D82" s="5"/>
      <c r="E82" s="5"/>
      <c r="F82" s="5"/>
      <c r="G82" s="6"/>
      <c r="H82" s="5"/>
      <c r="I82" s="5"/>
      <c r="J82" s="5"/>
      <c r="K82" s="6"/>
      <c r="L82" s="5"/>
      <c r="M82" s="5"/>
      <c r="N82" s="5"/>
      <c r="O82" s="6"/>
      <c r="P82" s="5"/>
      <c r="Q82" s="5"/>
      <c r="R82" s="5"/>
      <c r="S82" s="5"/>
      <c r="T82" s="5"/>
      <c r="U82" s="5"/>
      <c r="V82" s="5"/>
      <c r="W82" s="5"/>
      <c r="X82" s="5"/>
      <c r="Y82" s="6"/>
      <c r="Z82" s="5"/>
      <c r="AA82" s="5"/>
      <c r="AB82" s="5"/>
      <c r="AC82" s="6"/>
      <c r="AD82" s="5"/>
      <c r="AE82" s="5"/>
      <c r="AF82" s="5"/>
      <c r="AG82" s="6"/>
      <c r="AH82" s="5"/>
      <c r="AI82" s="5"/>
      <c r="AJ82" s="5"/>
      <c r="AK82" s="5"/>
      <c r="AL82" s="5"/>
      <c r="AM82" s="5"/>
      <c r="AN82" s="5"/>
      <c r="AO82" s="5"/>
      <c r="AP82" s="5"/>
      <c r="AQ82" s="6"/>
      <c r="AR82" s="5"/>
      <c r="AS82" s="5"/>
      <c r="AT82" s="5"/>
      <c r="AU82" s="6"/>
      <c r="AV82" s="5"/>
      <c r="AW82" s="5"/>
      <c r="AX82" s="5"/>
      <c r="AY82" s="6"/>
      <c r="AZ82" s="5"/>
      <c r="BA82" s="5"/>
      <c r="BB82" s="5"/>
      <c r="BC82" s="5"/>
      <c r="BD82" s="5"/>
      <c r="BE82" s="5"/>
      <c r="BF82" s="5"/>
      <c r="BG82" s="5"/>
      <c r="BH82" s="5"/>
      <c r="BI82" s="6"/>
      <c r="BJ82" s="5"/>
      <c r="BK82" s="5"/>
      <c r="BL82" s="5"/>
      <c r="BM82" s="6"/>
      <c r="BN82" s="5"/>
      <c r="BO82" s="5"/>
      <c r="BP82" s="5"/>
      <c r="BQ82" s="6"/>
      <c r="BR82" s="5"/>
      <c r="BS82" s="5"/>
      <c r="BT82" s="5"/>
      <c r="BU82" s="5"/>
      <c r="BV82" s="5"/>
      <c r="BW82" s="5"/>
      <c r="BX82" s="5"/>
      <c r="BY82" s="5"/>
      <c r="BZ82" s="5"/>
      <c r="CA82" s="6"/>
      <c r="CB82" s="5"/>
      <c r="CC82" s="5"/>
      <c r="CD82" s="5"/>
      <c r="CE82" s="6"/>
      <c r="CF82" s="5"/>
      <c r="CG82" s="5"/>
      <c r="CH82" s="5"/>
      <c r="CI82" s="6"/>
      <c r="CJ82" s="5"/>
      <c r="CK82" s="5"/>
      <c r="CL82" s="5"/>
    </row>
    <row r="83" spans="1:90">
      <c r="A83" s="7" t="s">
        <v>15</v>
      </c>
      <c r="B83" s="5" t="s">
        <v>0</v>
      </c>
      <c r="C83" s="7" t="s">
        <v>16</v>
      </c>
      <c r="D83" s="5"/>
      <c r="E83" s="5"/>
      <c r="F83" s="5"/>
      <c r="G83" s="6"/>
      <c r="H83" s="5"/>
      <c r="I83" s="5"/>
      <c r="J83" s="5"/>
      <c r="K83" s="6"/>
      <c r="L83" s="5"/>
      <c r="M83" s="5"/>
      <c r="N83" s="5"/>
      <c r="O83" s="6"/>
      <c r="P83" s="5"/>
      <c r="Q83" s="5"/>
      <c r="R83" s="5"/>
      <c r="S83" s="5"/>
      <c r="T83" s="5"/>
      <c r="U83" s="5"/>
      <c r="V83" s="5"/>
      <c r="W83" s="5"/>
      <c r="X83" s="5"/>
      <c r="Y83" s="6"/>
      <c r="Z83" s="5"/>
      <c r="AA83" s="5"/>
      <c r="AB83" s="5"/>
      <c r="AC83" s="6"/>
      <c r="AD83" s="5"/>
      <c r="AE83" s="5"/>
      <c r="AF83" s="5"/>
      <c r="AG83" s="6"/>
      <c r="AH83" s="5"/>
      <c r="AI83" s="5"/>
      <c r="AJ83" s="5"/>
      <c r="AK83" s="5"/>
      <c r="AL83" s="5"/>
      <c r="AM83" s="5"/>
      <c r="AN83" s="5"/>
      <c r="AO83" s="5"/>
      <c r="AP83" s="5"/>
      <c r="AQ83" s="6"/>
      <c r="AR83" s="5"/>
      <c r="AS83" s="5"/>
      <c r="AT83" s="5"/>
      <c r="AU83" s="6"/>
      <c r="AV83" s="5"/>
      <c r="AW83" s="5"/>
      <c r="AX83" s="5"/>
      <c r="AY83" s="6"/>
      <c r="AZ83" s="5"/>
      <c r="BA83" s="5"/>
      <c r="BB83" s="5"/>
      <c r="BC83" s="5"/>
      <c r="BD83" s="5"/>
      <c r="BE83" s="5"/>
      <c r="BF83" s="5"/>
      <c r="BG83" s="5"/>
      <c r="BH83" s="5"/>
      <c r="BI83" s="6"/>
      <c r="BJ83" s="5"/>
      <c r="BK83" s="5"/>
      <c r="BL83" s="5"/>
      <c r="BM83" s="6"/>
      <c r="BN83" s="5"/>
      <c r="BO83" s="5"/>
      <c r="BP83" s="5"/>
      <c r="BQ83" s="6"/>
      <c r="BR83" s="5"/>
      <c r="BS83" s="5"/>
      <c r="BT83" s="5"/>
      <c r="BU83" s="5"/>
      <c r="BV83" s="5"/>
      <c r="BW83" s="5"/>
      <c r="BX83" s="5"/>
      <c r="BY83" s="5"/>
      <c r="BZ83" s="5"/>
      <c r="CA83" s="6"/>
      <c r="CB83" s="5"/>
      <c r="CC83" s="5"/>
      <c r="CD83" s="5"/>
      <c r="CE83" s="6"/>
      <c r="CF83" s="5"/>
      <c r="CG83" s="5"/>
      <c r="CH83" s="5"/>
      <c r="CI83" s="6"/>
      <c r="CJ83" s="5"/>
      <c r="CK83" s="5"/>
      <c r="CL83" s="5"/>
    </row>
    <row r="84" spans="1:90">
      <c r="A84" s="7" t="s">
        <v>17</v>
      </c>
      <c r="B84" s="5" t="s">
        <v>0</v>
      </c>
      <c r="C84" s="7" t="s">
        <v>18</v>
      </c>
      <c r="D84" s="5"/>
      <c r="E84" s="5"/>
      <c r="F84" s="5"/>
      <c r="G84" s="6"/>
      <c r="H84" s="5"/>
      <c r="I84" s="5"/>
      <c r="J84" s="5"/>
      <c r="K84" s="6"/>
      <c r="L84" s="5"/>
      <c r="M84" s="5"/>
      <c r="N84" s="5"/>
      <c r="O84" s="6"/>
      <c r="P84" s="5"/>
      <c r="Q84" s="5"/>
      <c r="R84" s="5"/>
      <c r="S84" s="5"/>
      <c r="T84" s="5"/>
      <c r="U84" s="5"/>
      <c r="V84" s="5"/>
      <c r="W84" s="5"/>
      <c r="X84" s="5"/>
      <c r="Y84" s="6"/>
      <c r="Z84" s="5"/>
      <c r="AA84" s="5"/>
      <c r="AB84" s="5"/>
      <c r="AC84" s="6"/>
      <c r="AD84" s="5"/>
      <c r="AE84" s="5"/>
      <c r="AF84" s="5"/>
      <c r="AG84" s="6"/>
      <c r="AH84" s="5"/>
      <c r="AI84" s="5"/>
      <c r="AJ84" s="5"/>
      <c r="AK84" s="5"/>
      <c r="AL84" s="5"/>
      <c r="AM84" s="5"/>
      <c r="AN84" s="5"/>
      <c r="AO84" s="5"/>
      <c r="AP84" s="5"/>
      <c r="AQ84" s="6"/>
      <c r="AR84" s="5"/>
      <c r="AS84" s="5"/>
      <c r="AT84" s="5"/>
      <c r="AU84" s="6"/>
      <c r="AV84" s="5"/>
      <c r="AW84" s="5"/>
      <c r="AX84" s="5"/>
      <c r="AY84" s="6"/>
      <c r="AZ84" s="5"/>
      <c r="BA84" s="5"/>
      <c r="BB84" s="5"/>
      <c r="BC84" s="5"/>
      <c r="BD84" s="5"/>
      <c r="BE84" s="5"/>
      <c r="BF84" s="5"/>
      <c r="BG84" s="5"/>
      <c r="BH84" s="5"/>
      <c r="BI84" s="6"/>
      <c r="BJ84" s="5"/>
      <c r="BK84" s="5"/>
      <c r="BL84" s="5"/>
      <c r="BM84" s="6"/>
      <c r="BN84" s="5"/>
      <c r="BO84" s="5"/>
      <c r="BP84" s="5"/>
      <c r="BQ84" s="6"/>
      <c r="BR84" s="5"/>
      <c r="BS84" s="5"/>
      <c r="BT84" s="5"/>
      <c r="BU84" s="5"/>
      <c r="BV84" s="5"/>
      <c r="BW84" s="5"/>
      <c r="BX84" s="5"/>
      <c r="BY84" s="5"/>
      <c r="BZ84" s="5"/>
      <c r="CA84" s="6"/>
      <c r="CB84" s="5"/>
      <c r="CC84" s="5"/>
      <c r="CD84" s="5"/>
      <c r="CE84" s="6"/>
      <c r="CF84" s="5"/>
      <c r="CG84" s="5"/>
      <c r="CH84" s="5"/>
      <c r="CI84" s="6"/>
      <c r="CJ84" s="5"/>
      <c r="CK84" s="5"/>
      <c r="CL84" s="5"/>
    </row>
    <row r="85" spans="1:90">
      <c r="A85" s="7" t="s">
        <v>19</v>
      </c>
      <c r="B85" s="5" t="s">
        <v>0</v>
      </c>
      <c r="C85" s="7" t="s">
        <v>20</v>
      </c>
      <c r="D85" s="5"/>
      <c r="E85" s="5"/>
      <c r="F85" s="5"/>
      <c r="G85" s="6"/>
      <c r="H85" s="5"/>
      <c r="I85" s="5"/>
      <c r="J85" s="5"/>
      <c r="K85" s="6"/>
      <c r="L85" s="5"/>
      <c r="M85" s="5"/>
      <c r="N85" s="5"/>
      <c r="O85" s="6"/>
      <c r="P85" s="5"/>
      <c r="Q85" s="5"/>
      <c r="R85" s="5"/>
      <c r="S85" s="5"/>
      <c r="T85" s="5"/>
      <c r="U85" s="5"/>
      <c r="V85" s="5"/>
      <c r="W85" s="5"/>
      <c r="X85" s="5"/>
      <c r="Y85" s="6"/>
      <c r="Z85" s="5"/>
      <c r="AA85" s="5"/>
      <c r="AB85" s="5"/>
      <c r="AC85" s="6"/>
      <c r="AD85" s="5"/>
      <c r="AE85" s="5"/>
      <c r="AF85" s="5"/>
      <c r="AG85" s="6"/>
      <c r="AH85" s="5"/>
      <c r="AI85" s="5"/>
      <c r="AJ85" s="5"/>
      <c r="AK85" s="5"/>
      <c r="AL85" s="5"/>
      <c r="AM85" s="5"/>
      <c r="AN85" s="5"/>
      <c r="AO85" s="5"/>
      <c r="AP85" s="5"/>
      <c r="AQ85" s="6"/>
      <c r="AR85" s="5"/>
      <c r="AS85" s="5"/>
      <c r="AT85" s="5"/>
      <c r="AU85" s="6"/>
      <c r="AV85" s="5"/>
      <c r="AW85" s="5"/>
      <c r="AX85" s="5"/>
      <c r="AY85" s="6"/>
      <c r="AZ85" s="5"/>
      <c r="BA85" s="5"/>
      <c r="BB85" s="5"/>
      <c r="BC85" s="5"/>
      <c r="BD85" s="5"/>
      <c r="BE85" s="5"/>
      <c r="BF85" s="5"/>
      <c r="BG85" s="5"/>
      <c r="BH85" s="5"/>
      <c r="BI85" s="6"/>
      <c r="BJ85" s="5"/>
      <c r="BK85" s="5"/>
      <c r="BL85" s="5"/>
      <c r="BM85" s="6"/>
      <c r="BN85" s="5"/>
      <c r="BO85" s="5"/>
      <c r="BP85" s="5"/>
      <c r="BQ85" s="6"/>
      <c r="BR85" s="5"/>
      <c r="BS85" s="5"/>
      <c r="BT85" s="5"/>
      <c r="BU85" s="5"/>
      <c r="BV85" s="5"/>
      <c r="BW85" s="5"/>
      <c r="BX85" s="5"/>
      <c r="BY85" s="5"/>
      <c r="BZ85" s="5"/>
      <c r="CA85" s="6"/>
      <c r="CB85" s="5"/>
      <c r="CC85" s="5"/>
      <c r="CD85" s="5"/>
      <c r="CE85" s="6"/>
      <c r="CF85" s="5"/>
      <c r="CG85" s="5"/>
      <c r="CH85" s="5"/>
      <c r="CI85" s="6"/>
      <c r="CJ85" s="5"/>
      <c r="CK85" s="5"/>
      <c r="CL85" s="5"/>
    </row>
    <row r="86" spans="1:90">
      <c r="A86" s="7" t="s">
        <v>21</v>
      </c>
      <c r="B86" s="5" t="s">
        <v>0</v>
      </c>
      <c r="C86" s="7" t="s">
        <v>22</v>
      </c>
      <c r="D86" s="5"/>
      <c r="E86" s="5"/>
      <c r="F86" s="5"/>
      <c r="G86" s="6"/>
      <c r="H86" s="5"/>
      <c r="I86" s="5"/>
      <c r="J86" s="5"/>
      <c r="K86" s="6"/>
      <c r="L86" s="5"/>
      <c r="M86" s="5"/>
      <c r="N86" s="5"/>
      <c r="O86" s="6"/>
      <c r="P86" s="5"/>
      <c r="Q86" s="5"/>
      <c r="R86" s="5"/>
      <c r="S86" s="5"/>
      <c r="T86" s="5"/>
      <c r="U86" s="5"/>
      <c r="V86" s="5"/>
      <c r="W86" s="5"/>
      <c r="X86" s="5"/>
      <c r="Y86" s="6"/>
      <c r="Z86" s="5"/>
      <c r="AA86" s="5"/>
      <c r="AB86" s="5"/>
      <c r="AC86" s="6"/>
      <c r="AD86" s="5"/>
      <c r="AE86" s="5"/>
      <c r="AF86" s="5"/>
      <c r="AG86" s="6"/>
      <c r="AH86" s="5"/>
      <c r="AI86" s="5"/>
      <c r="AJ86" s="5"/>
      <c r="AK86" s="5"/>
      <c r="AL86" s="5"/>
      <c r="AM86" s="5"/>
      <c r="AN86" s="5"/>
      <c r="AO86" s="5"/>
      <c r="AP86" s="5"/>
      <c r="AQ86" s="6"/>
      <c r="AR86" s="5"/>
      <c r="AS86" s="5"/>
      <c r="AT86" s="5"/>
      <c r="AU86" s="6"/>
      <c r="AV86" s="5"/>
      <c r="AW86" s="5"/>
      <c r="AX86" s="5"/>
      <c r="AY86" s="6"/>
      <c r="AZ86" s="5"/>
      <c r="BA86" s="5"/>
      <c r="BB86" s="5"/>
      <c r="BC86" s="5"/>
      <c r="BD86" s="5"/>
      <c r="BE86" s="5"/>
      <c r="BF86" s="5"/>
      <c r="BG86" s="5"/>
      <c r="BH86" s="5"/>
      <c r="BI86" s="6"/>
      <c r="BJ86" s="5"/>
      <c r="BK86" s="5"/>
      <c r="BL86" s="5"/>
      <c r="BM86" s="6"/>
      <c r="BN86" s="5"/>
      <c r="BO86" s="5"/>
      <c r="BP86" s="5"/>
      <c r="BQ86" s="6"/>
      <c r="BR86" s="5"/>
      <c r="BS86" s="5"/>
      <c r="BT86" s="5"/>
      <c r="BU86" s="5"/>
      <c r="BV86" s="5"/>
      <c r="BW86" s="5"/>
      <c r="BX86" s="5"/>
      <c r="BY86" s="5"/>
      <c r="BZ86" s="5"/>
      <c r="CA86" s="6"/>
      <c r="CB86" s="5"/>
      <c r="CC86" s="5"/>
      <c r="CD86" s="5"/>
      <c r="CE86" s="6"/>
      <c r="CF86" s="5"/>
      <c r="CG86" s="5"/>
      <c r="CH86" s="5"/>
      <c r="CI86" s="6"/>
      <c r="CJ86" s="5"/>
      <c r="CK86" s="5"/>
      <c r="CL86" s="5"/>
    </row>
    <row r="87" spans="1:90">
      <c r="A87" s="7" t="s">
        <v>23</v>
      </c>
      <c r="B87" s="5" t="s">
        <v>0</v>
      </c>
      <c r="C87" s="7" t="s">
        <v>24</v>
      </c>
      <c r="D87" s="5"/>
      <c r="E87" s="5"/>
      <c r="F87" s="5"/>
      <c r="G87" s="6"/>
      <c r="H87" s="5"/>
      <c r="I87" s="5"/>
      <c r="J87" s="5"/>
      <c r="K87" s="6"/>
      <c r="L87" s="5"/>
      <c r="M87" s="5"/>
      <c r="N87" s="5"/>
      <c r="O87" s="6"/>
      <c r="P87" s="5"/>
      <c r="Q87" s="5"/>
      <c r="R87" s="5"/>
      <c r="S87" s="5"/>
      <c r="T87" s="5"/>
      <c r="U87" s="5"/>
      <c r="V87" s="5"/>
      <c r="W87" s="5"/>
      <c r="X87" s="5"/>
      <c r="Y87" s="6"/>
      <c r="Z87" s="5"/>
      <c r="AA87" s="5"/>
      <c r="AB87" s="5"/>
      <c r="AC87" s="6"/>
      <c r="AD87" s="5"/>
      <c r="AE87" s="5"/>
      <c r="AF87" s="5"/>
      <c r="AG87" s="6"/>
      <c r="AH87" s="5"/>
      <c r="AI87" s="5"/>
      <c r="AJ87" s="5"/>
      <c r="AK87" s="5"/>
      <c r="AL87" s="5"/>
      <c r="AM87" s="5"/>
      <c r="AN87" s="5"/>
      <c r="AO87" s="5"/>
      <c r="AP87" s="5"/>
      <c r="AQ87" s="6"/>
      <c r="AR87" s="5"/>
      <c r="AS87" s="5"/>
      <c r="AT87" s="5"/>
      <c r="AU87" s="6"/>
      <c r="AV87" s="5"/>
      <c r="AW87" s="5"/>
      <c r="AX87" s="5"/>
      <c r="AY87" s="6"/>
      <c r="AZ87" s="5"/>
      <c r="BA87" s="5"/>
      <c r="BB87" s="5"/>
      <c r="BC87" s="5"/>
      <c r="BD87" s="5"/>
      <c r="BE87" s="5"/>
      <c r="BF87" s="5"/>
      <c r="BG87" s="5"/>
      <c r="BH87" s="5"/>
      <c r="BI87" s="6"/>
      <c r="BJ87" s="5"/>
      <c r="BK87" s="5"/>
      <c r="BL87" s="5"/>
      <c r="BM87" s="6"/>
      <c r="BN87" s="5"/>
      <c r="BO87" s="5"/>
      <c r="BP87" s="5"/>
      <c r="BQ87" s="6"/>
      <c r="BR87" s="5"/>
      <c r="BS87" s="5"/>
      <c r="BT87" s="5"/>
      <c r="BU87" s="5"/>
      <c r="BV87" s="5"/>
      <c r="BW87" s="5"/>
      <c r="BX87" s="5"/>
      <c r="BY87" s="5"/>
      <c r="BZ87" s="5"/>
      <c r="CA87" s="6"/>
      <c r="CB87" s="5"/>
      <c r="CC87" s="5"/>
      <c r="CD87" s="5"/>
      <c r="CE87" s="6"/>
      <c r="CF87" s="5"/>
      <c r="CG87" s="5"/>
      <c r="CH87" s="5"/>
      <c r="CI87" s="6"/>
      <c r="CJ87" s="5"/>
      <c r="CK87" s="5"/>
      <c r="CL87" s="5"/>
    </row>
    <row r="88" spans="1:90">
      <c r="A88" s="7" t="s">
        <v>25</v>
      </c>
      <c r="B88" s="5" t="s">
        <v>0</v>
      </c>
      <c r="C88" s="7" t="s">
        <v>26</v>
      </c>
      <c r="D88" s="5"/>
      <c r="E88" s="5"/>
      <c r="F88" s="5"/>
      <c r="G88" s="6"/>
      <c r="H88" s="5"/>
      <c r="I88" s="5"/>
      <c r="J88" s="5"/>
      <c r="K88" s="6"/>
      <c r="L88" s="5"/>
      <c r="M88" s="5"/>
      <c r="N88" s="5"/>
      <c r="O88" s="6"/>
      <c r="P88" s="5"/>
      <c r="Q88" s="5"/>
      <c r="R88" s="5"/>
      <c r="S88" s="5"/>
      <c r="T88" s="5"/>
      <c r="U88" s="5"/>
      <c r="V88" s="5"/>
      <c r="W88" s="5"/>
      <c r="X88" s="5"/>
      <c r="Y88" s="6"/>
      <c r="Z88" s="5"/>
      <c r="AA88" s="5"/>
      <c r="AB88" s="5"/>
      <c r="AC88" s="6"/>
      <c r="AD88" s="5"/>
      <c r="AE88" s="5"/>
      <c r="AF88" s="5"/>
      <c r="AG88" s="6"/>
      <c r="AH88" s="5"/>
      <c r="AI88" s="5"/>
      <c r="AJ88" s="5"/>
      <c r="AK88" s="5"/>
      <c r="AL88" s="5"/>
      <c r="AM88" s="5"/>
      <c r="AN88" s="5"/>
      <c r="AO88" s="5"/>
      <c r="AP88" s="5"/>
      <c r="AQ88" s="6"/>
      <c r="AR88" s="5"/>
      <c r="AS88" s="5"/>
      <c r="AT88" s="5"/>
      <c r="AU88" s="6"/>
      <c r="AV88" s="5"/>
      <c r="AW88" s="5"/>
      <c r="AX88" s="5"/>
      <c r="AY88" s="6"/>
      <c r="AZ88" s="5"/>
      <c r="BA88" s="5"/>
      <c r="BB88" s="5"/>
      <c r="BC88" s="5"/>
      <c r="BD88" s="5"/>
      <c r="BE88" s="5"/>
      <c r="BF88" s="5"/>
      <c r="BG88" s="5"/>
      <c r="BH88" s="5"/>
      <c r="BI88" s="6"/>
      <c r="BJ88" s="5"/>
      <c r="BK88" s="5"/>
      <c r="BL88" s="5"/>
      <c r="BM88" s="6"/>
      <c r="BN88" s="5"/>
      <c r="BO88" s="5"/>
      <c r="BP88" s="5"/>
      <c r="BQ88" s="6"/>
      <c r="BR88" s="5"/>
      <c r="BS88" s="5"/>
      <c r="BT88" s="5"/>
      <c r="BU88" s="5"/>
      <c r="BV88" s="5"/>
      <c r="BW88" s="5"/>
      <c r="BX88" s="5"/>
      <c r="BY88" s="5"/>
      <c r="BZ88" s="5"/>
      <c r="CA88" s="6"/>
      <c r="CB88" s="5"/>
      <c r="CC88" s="5"/>
      <c r="CD88" s="5"/>
      <c r="CE88" s="6"/>
      <c r="CF88" s="5"/>
      <c r="CG88" s="5"/>
      <c r="CH88" s="5"/>
      <c r="CI88" s="6"/>
      <c r="CJ88" s="5"/>
      <c r="CK88" s="5"/>
      <c r="CL88" s="5"/>
    </row>
    <row r="89" spans="1:90">
      <c r="A89" s="7" t="s">
        <v>27</v>
      </c>
      <c r="B89" s="5" t="s">
        <v>0</v>
      </c>
      <c r="C89" s="7" t="s">
        <v>28</v>
      </c>
      <c r="D89" s="5"/>
      <c r="E89" s="5"/>
      <c r="F89" s="5"/>
      <c r="G89" s="6"/>
      <c r="H89" s="5"/>
      <c r="I89" s="5"/>
      <c r="J89" s="5"/>
      <c r="K89" s="6"/>
      <c r="L89" s="5"/>
      <c r="M89" s="5"/>
      <c r="N89" s="5"/>
      <c r="O89" s="6"/>
      <c r="P89" s="5"/>
      <c r="Q89" s="5"/>
      <c r="R89" s="5"/>
      <c r="S89" s="5"/>
      <c r="T89" s="5"/>
      <c r="U89" s="5"/>
      <c r="V89" s="5"/>
      <c r="W89" s="5"/>
      <c r="X89" s="5"/>
      <c r="Y89" s="6"/>
      <c r="Z89" s="5"/>
      <c r="AA89" s="5"/>
      <c r="AB89" s="5"/>
      <c r="AC89" s="6"/>
      <c r="AD89" s="5"/>
      <c r="AE89" s="5"/>
      <c r="AF89" s="5"/>
      <c r="AG89" s="6"/>
      <c r="AH89" s="5"/>
      <c r="AI89" s="5"/>
      <c r="AJ89" s="5"/>
      <c r="AK89" s="5"/>
      <c r="AL89" s="5"/>
      <c r="AM89" s="5"/>
      <c r="AN89" s="5"/>
      <c r="AO89" s="5"/>
      <c r="AP89" s="5"/>
      <c r="AQ89" s="6"/>
      <c r="AR89" s="5"/>
      <c r="AS89" s="5"/>
      <c r="AT89" s="5"/>
      <c r="AU89" s="6"/>
      <c r="AV89" s="5"/>
      <c r="AW89" s="5"/>
      <c r="AX89" s="5"/>
      <c r="AY89" s="6"/>
      <c r="AZ89" s="5"/>
      <c r="BA89" s="5"/>
      <c r="BB89" s="5"/>
      <c r="BC89" s="5"/>
      <c r="BD89" s="5"/>
      <c r="BE89" s="5"/>
      <c r="BF89" s="5"/>
      <c r="BG89" s="5"/>
      <c r="BH89" s="5"/>
      <c r="BI89" s="6"/>
      <c r="BJ89" s="5"/>
      <c r="BK89" s="5"/>
      <c r="BL89" s="5"/>
      <c r="BM89" s="6"/>
      <c r="BN89" s="5"/>
      <c r="BO89" s="5"/>
      <c r="BP89" s="5"/>
      <c r="BQ89" s="6"/>
      <c r="BR89" s="5"/>
      <c r="BS89" s="5"/>
      <c r="BT89" s="5"/>
      <c r="BU89" s="5"/>
      <c r="BV89" s="5"/>
      <c r="BW89" s="5"/>
      <c r="BX89" s="5"/>
      <c r="BY89" s="5"/>
      <c r="BZ89" s="5"/>
      <c r="CA89" s="6"/>
      <c r="CB89" s="5"/>
      <c r="CC89" s="5"/>
      <c r="CD89" s="5"/>
      <c r="CE89" s="6"/>
      <c r="CF89" s="5"/>
      <c r="CG89" s="5"/>
      <c r="CH89" s="5"/>
      <c r="CI89" s="6"/>
      <c r="CJ89" s="5"/>
      <c r="CK89" s="5"/>
      <c r="CL89" s="5"/>
    </row>
    <row r="90" spans="1:90">
      <c r="A90" s="7" t="s">
        <v>29</v>
      </c>
      <c r="B90" s="5" t="s">
        <v>0</v>
      </c>
      <c r="C90" s="7" t="s">
        <v>30</v>
      </c>
      <c r="D90" s="5"/>
      <c r="E90" s="5"/>
      <c r="F90" s="5"/>
      <c r="G90" s="6"/>
      <c r="H90" s="5"/>
      <c r="I90" s="5"/>
      <c r="J90" s="5"/>
      <c r="K90" s="6"/>
      <c r="L90" s="5"/>
      <c r="M90" s="5"/>
      <c r="N90" s="5"/>
      <c r="O90" s="6"/>
      <c r="P90" s="5"/>
      <c r="Q90" s="5"/>
      <c r="R90" s="5"/>
      <c r="S90" s="5"/>
      <c r="T90" s="5"/>
      <c r="U90" s="5"/>
      <c r="V90" s="5"/>
      <c r="W90" s="5"/>
      <c r="X90" s="5"/>
      <c r="Y90" s="6"/>
      <c r="Z90" s="5"/>
      <c r="AA90" s="5"/>
      <c r="AB90" s="5"/>
      <c r="AC90" s="6"/>
      <c r="AD90" s="5"/>
      <c r="AE90" s="5"/>
      <c r="AF90" s="5"/>
      <c r="AG90" s="6"/>
      <c r="AH90" s="5"/>
      <c r="AI90" s="5"/>
      <c r="AJ90" s="5"/>
      <c r="AK90" s="5"/>
      <c r="AL90" s="5"/>
      <c r="AM90" s="5"/>
      <c r="AN90" s="5"/>
      <c r="AO90" s="5"/>
      <c r="AP90" s="5"/>
      <c r="AQ90" s="6"/>
      <c r="AR90" s="5"/>
      <c r="AS90" s="5"/>
      <c r="AT90" s="5"/>
      <c r="AU90" s="6"/>
      <c r="AV90" s="5"/>
      <c r="AW90" s="5"/>
      <c r="AX90" s="5"/>
      <c r="AY90" s="6"/>
      <c r="AZ90" s="5"/>
      <c r="BA90" s="5"/>
      <c r="BB90" s="5"/>
      <c r="BC90" s="5"/>
      <c r="BD90" s="5"/>
      <c r="BE90" s="5"/>
      <c r="BF90" s="5"/>
      <c r="BG90" s="5"/>
      <c r="BH90" s="5"/>
      <c r="BI90" s="6"/>
      <c r="BJ90" s="5"/>
      <c r="BK90" s="5"/>
      <c r="BL90" s="5"/>
      <c r="BM90" s="6"/>
      <c r="BN90" s="5"/>
      <c r="BO90" s="5"/>
      <c r="BP90" s="5"/>
      <c r="BQ90" s="6"/>
      <c r="BR90" s="5"/>
      <c r="BS90" s="5"/>
      <c r="BT90" s="5"/>
      <c r="BU90" s="5"/>
      <c r="BV90" s="5"/>
      <c r="BW90" s="5"/>
      <c r="BX90" s="5"/>
      <c r="BY90" s="5"/>
      <c r="BZ90" s="5"/>
      <c r="CA90" s="6"/>
      <c r="CB90" s="5"/>
      <c r="CC90" s="5"/>
      <c r="CD90" s="5"/>
      <c r="CE90" s="6"/>
      <c r="CF90" s="5"/>
      <c r="CG90" s="5"/>
      <c r="CH90" s="5"/>
      <c r="CI90" s="6"/>
      <c r="CJ90" s="5"/>
      <c r="CK90" s="5"/>
      <c r="CL90" s="5"/>
    </row>
    <row r="91" spans="1:90">
      <c r="A91" s="7" t="s">
        <v>31</v>
      </c>
      <c r="B91" s="5" t="s">
        <v>0</v>
      </c>
      <c r="C91" s="7" t="s">
        <v>32</v>
      </c>
      <c r="D91" s="5"/>
      <c r="E91" s="5"/>
      <c r="F91" s="5"/>
      <c r="G91" s="6"/>
      <c r="H91" s="5"/>
      <c r="I91" s="5"/>
      <c r="J91" s="5"/>
      <c r="K91" s="6"/>
      <c r="L91" s="5"/>
      <c r="M91" s="5"/>
      <c r="N91" s="5"/>
      <c r="O91" s="6"/>
      <c r="P91" s="5"/>
      <c r="Q91" s="5"/>
      <c r="R91" s="5"/>
      <c r="S91" s="5"/>
      <c r="T91" s="5"/>
      <c r="U91" s="5"/>
      <c r="V91" s="5"/>
      <c r="W91" s="5"/>
      <c r="X91" s="5"/>
      <c r="Y91" s="6"/>
      <c r="Z91" s="5"/>
      <c r="AA91" s="5"/>
      <c r="AB91" s="5"/>
      <c r="AC91" s="6"/>
      <c r="AD91" s="5"/>
      <c r="AE91" s="5"/>
      <c r="AF91" s="5"/>
      <c r="AG91" s="6"/>
      <c r="AH91" s="5"/>
      <c r="AI91" s="5"/>
      <c r="AJ91" s="5"/>
      <c r="AK91" s="5"/>
      <c r="AL91" s="5"/>
      <c r="AM91" s="5"/>
      <c r="AN91" s="5"/>
      <c r="AO91" s="5"/>
      <c r="AP91" s="5"/>
      <c r="AQ91" s="6"/>
      <c r="AR91" s="5"/>
      <c r="AS91" s="5"/>
      <c r="AT91" s="5"/>
      <c r="AU91" s="6"/>
      <c r="AV91" s="5"/>
      <c r="AW91" s="5"/>
      <c r="AX91" s="5"/>
      <c r="AY91" s="6"/>
      <c r="AZ91" s="5"/>
      <c r="BA91" s="5"/>
      <c r="BB91" s="5"/>
      <c r="BC91" s="5"/>
      <c r="BD91" s="5"/>
      <c r="BE91" s="5"/>
      <c r="BF91" s="5"/>
      <c r="BG91" s="5"/>
      <c r="BH91" s="5"/>
      <c r="BI91" s="6"/>
      <c r="BJ91" s="5"/>
      <c r="BK91" s="5"/>
      <c r="BL91" s="5"/>
      <c r="BM91" s="6"/>
      <c r="BN91" s="5"/>
      <c r="BO91" s="5"/>
      <c r="BP91" s="5"/>
      <c r="BQ91" s="6"/>
      <c r="BR91" s="5"/>
      <c r="BS91" s="5"/>
      <c r="BT91" s="5"/>
      <c r="BU91" s="5"/>
      <c r="BV91" s="5"/>
      <c r="BW91" s="5"/>
      <c r="BX91" s="5"/>
      <c r="BY91" s="5"/>
      <c r="BZ91" s="5"/>
      <c r="CA91" s="6"/>
      <c r="CB91" s="5"/>
      <c r="CC91" s="5"/>
      <c r="CD91" s="5"/>
      <c r="CE91" s="6"/>
      <c r="CF91" s="5"/>
      <c r="CG91" s="5"/>
      <c r="CH91" s="5"/>
      <c r="CI91" s="6"/>
      <c r="CJ91" s="5"/>
      <c r="CK91" s="5"/>
      <c r="CL91" s="5"/>
    </row>
    <row r="92" spans="1:90">
      <c r="A92" s="7" t="s">
        <v>33</v>
      </c>
      <c r="B92" s="5" t="s">
        <v>0</v>
      </c>
      <c r="C92" s="7" t="s">
        <v>34</v>
      </c>
      <c r="D92" s="5"/>
      <c r="E92" s="5"/>
      <c r="F92" s="5"/>
      <c r="G92" s="6"/>
      <c r="H92" s="5"/>
      <c r="I92" s="5"/>
      <c r="J92" s="5"/>
      <c r="K92" s="6"/>
      <c r="L92" s="5"/>
      <c r="M92" s="5"/>
      <c r="N92" s="5"/>
      <c r="O92" s="6"/>
      <c r="P92" s="5"/>
      <c r="Q92" s="5"/>
      <c r="R92" s="5"/>
      <c r="S92" s="5"/>
      <c r="T92" s="5"/>
      <c r="U92" s="5"/>
      <c r="V92" s="5"/>
      <c r="W92" s="5"/>
      <c r="X92" s="5"/>
      <c r="Y92" s="6"/>
      <c r="Z92" s="5"/>
      <c r="AA92" s="5"/>
      <c r="AB92" s="5"/>
      <c r="AC92" s="6"/>
      <c r="AD92" s="5"/>
      <c r="AE92" s="5"/>
      <c r="AF92" s="5"/>
      <c r="AG92" s="6"/>
      <c r="AH92" s="5"/>
      <c r="AI92" s="5"/>
      <c r="AJ92" s="5"/>
      <c r="AK92" s="5"/>
      <c r="AL92" s="5"/>
      <c r="AM92" s="5"/>
      <c r="AN92" s="5"/>
      <c r="AO92" s="5"/>
      <c r="AP92" s="5"/>
      <c r="AQ92" s="6"/>
      <c r="AR92" s="5"/>
      <c r="AS92" s="5"/>
      <c r="AT92" s="5"/>
      <c r="AU92" s="6"/>
      <c r="AV92" s="5"/>
      <c r="AW92" s="5"/>
      <c r="AX92" s="5"/>
      <c r="AY92" s="6"/>
      <c r="AZ92" s="5"/>
      <c r="BA92" s="5"/>
      <c r="BB92" s="5"/>
      <c r="BC92" s="5"/>
      <c r="BD92" s="5"/>
      <c r="BE92" s="5"/>
      <c r="BF92" s="5"/>
      <c r="BG92" s="5"/>
      <c r="BH92" s="5"/>
      <c r="BI92" s="6"/>
      <c r="BJ92" s="5"/>
      <c r="BK92" s="5"/>
      <c r="BL92" s="5"/>
      <c r="BM92" s="6"/>
      <c r="BN92" s="5"/>
      <c r="BO92" s="5"/>
      <c r="BP92" s="5"/>
      <c r="BQ92" s="6"/>
      <c r="BR92" s="5"/>
      <c r="BS92" s="5"/>
      <c r="BT92" s="5"/>
      <c r="BU92" s="5"/>
      <c r="BV92" s="5"/>
      <c r="BW92" s="5"/>
      <c r="BX92" s="5"/>
      <c r="BY92" s="5"/>
      <c r="BZ92" s="5"/>
      <c r="CA92" s="6"/>
      <c r="CB92" s="5"/>
      <c r="CC92" s="5"/>
      <c r="CD92" s="5"/>
      <c r="CE92" s="6"/>
      <c r="CF92" s="5"/>
      <c r="CG92" s="5"/>
      <c r="CH92" s="5"/>
      <c r="CI92" s="6"/>
      <c r="CJ92" s="5"/>
      <c r="CK92" s="5"/>
      <c r="CL92" s="5"/>
    </row>
    <row r="93" spans="1:90">
      <c r="A93" s="5"/>
      <c r="B93" s="5"/>
      <c r="C93" s="5"/>
      <c r="D93" s="5"/>
      <c r="E93" s="5"/>
      <c r="F93" s="5"/>
      <c r="G93" s="6"/>
      <c r="H93" s="5"/>
      <c r="I93" s="5"/>
      <c r="J93" s="5"/>
      <c r="K93" s="6"/>
      <c r="L93" s="5"/>
      <c r="M93" s="5"/>
      <c r="N93" s="5"/>
      <c r="O93" s="6"/>
      <c r="P93" s="5"/>
      <c r="Q93" s="5"/>
      <c r="R93" s="5"/>
      <c r="S93" s="5"/>
      <c r="T93" s="5"/>
      <c r="U93" s="5"/>
      <c r="V93" s="5"/>
      <c r="W93" s="5"/>
      <c r="X93" s="5"/>
      <c r="Y93" s="6"/>
      <c r="Z93" s="5"/>
      <c r="AA93" s="5"/>
      <c r="AB93" s="5"/>
      <c r="AC93" s="6"/>
      <c r="AD93" s="5"/>
      <c r="AE93" s="5"/>
      <c r="AF93" s="5"/>
      <c r="AG93" s="6"/>
      <c r="AH93" s="5"/>
      <c r="AI93" s="5"/>
      <c r="AJ93" s="5"/>
      <c r="AK93" s="5"/>
      <c r="AL93" s="5"/>
      <c r="AM93" s="5"/>
      <c r="AN93" s="5"/>
      <c r="AO93" s="5"/>
      <c r="AP93" s="5"/>
      <c r="AQ93" s="6"/>
      <c r="AR93" s="5"/>
      <c r="AS93" s="5"/>
      <c r="AT93" s="5"/>
      <c r="AU93" s="6"/>
      <c r="AV93" s="5"/>
      <c r="AW93" s="5"/>
      <c r="AX93" s="5"/>
      <c r="AY93" s="6"/>
      <c r="AZ93" s="5"/>
      <c r="BA93" s="5"/>
      <c r="BB93" s="5"/>
      <c r="BC93" s="5"/>
      <c r="BD93" s="5"/>
      <c r="BE93" s="5"/>
      <c r="BF93" s="5"/>
      <c r="BG93" s="5"/>
      <c r="BH93" s="5"/>
      <c r="BI93" s="6"/>
      <c r="BJ93" s="5"/>
      <c r="BK93" s="5"/>
      <c r="BL93" s="5"/>
      <c r="BM93" s="6"/>
      <c r="BN93" s="5"/>
      <c r="BO93" s="5"/>
      <c r="BP93" s="5"/>
      <c r="BQ93" s="6"/>
      <c r="BR93" s="5"/>
      <c r="BS93" s="5"/>
      <c r="BT93" s="5"/>
      <c r="BU93" s="5"/>
      <c r="BV93" s="5"/>
      <c r="BW93" s="5"/>
      <c r="BX93" s="5"/>
      <c r="BY93" s="5"/>
      <c r="BZ93" s="5"/>
      <c r="CA93" s="6"/>
      <c r="CB93" s="5"/>
      <c r="CC93" s="5"/>
      <c r="CD93" s="5"/>
      <c r="CE93" s="6"/>
      <c r="CF93" s="5"/>
      <c r="CG93" s="5"/>
      <c r="CH93" s="5"/>
      <c r="CI93" s="6"/>
      <c r="CJ93" s="5"/>
      <c r="CK93" s="5"/>
      <c r="CL93" s="5"/>
    </row>
    <row r="94" spans="1:90">
      <c r="A94" s="5"/>
      <c r="B94" s="5"/>
      <c r="C94" s="5"/>
      <c r="D94" s="5"/>
      <c r="E94" s="5"/>
      <c r="F94" s="5"/>
      <c r="G94" s="6"/>
      <c r="H94" s="5"/>
      <c r="I94" s="5"/>
      <c r="J94" s="5"/>
      <c r="K94" s="6"/>
      <c r="L94" s="5"/>
      <c r="M94" s="5"/>
      <c r="N94" s="5"/>
      <c r="O94" s="6"/>
      <c r="P94" s="5"/>
      <c r="Q94" s="5"/>
      <c r="R94" s="5"/>
      <c r="S94" s="5"/>
      <c r="T94" s="5"/>
      <c r="U94" s="5"/>
      <c r="V94" s="5"/>
      <c r="W94" s="5"/>
      <c r="X94" s="5"/>
      <c r="Y94" s="6"/>
      <c r="Z94" s="5"/>
      <c r="AA94" s="5"/>
      <c r="AB94" s="5"/>
      <c r="AC94" s="6"/>
      <c r="AD94" s="5"/>
      <c r="AE94" s="5"/>
      <c r="AF94" s="5"/>
      <c r="AG94" s="6"/>
      <c r="AH94" s="5"/>
      <c r="AI94" s="5"/>
      <c r="AJ94" s="5"/>
      <c r="AK94" s="5"/>
      <c r="AL94" s="5"/>
      <c r="AM94" s="5"/>
      <c r="AN94" s="5"/>
      <c r="AO94" s="5"/>
      <c r="AP94" s="5"/>
      <c r="AQ94" s="6"/>
      <c r="AR94" s="5"/>
      <c r="AS94" s="5"/>
      <c r="AT94" s="5"/>
      <c r="AU94" s="6"/>
      <c r="AV94" s="5"/>
      <c r="AW94" s="5"/>
      <c r="AX94" s="5"/>
      <c r="AY94" s="6"/>
      <c r="AZ94" s="5"/>
      <c r="BA94" s="5"/>
      <c r="BB94" s="5"/>
      <c r="BC94" s="5"/>
      <c r="BD94" s="5"/>
      <c r="BE94" s="5"/>
      <c r="BF94" s="5"/>
      <c r="BG94" s="5"/>
      <c r="BH94" s="5"/>
      <c r="BI94" s="6"/>
      <c r="BJ94" s="5"/>
      <c r="BK94" s="5"/>
      <c r="BL94" s="5"/>
      <c r="BM94" s="6"/>
      <c r="BN94" s="5"/>
      <c r="BO94" s="5"/>
      <c r="BP94" s="5"/>
      <c r="BQ94" s="6"/>
      <c r="BR94" s="5"/>
      <c r="BS94" s="5"/>
      <c r="BT94" s="5"/>
      <c r="BU94" s="5"/>
      <c r="BV94" s="5"/>
      <c r="BW94" s="5"/>
      <c r="BX94" s="5"/>
      <c r="BY94" s="5"/>
      <c r="BZ94" s="5"/>
      <c r="CA94" s="6"/>
      <c r="CB94" s="5"/>
      <c r="CC94" s="5"/>
      <c r="CD94" s="5"/>
      <c r="CE94" s="6"/>
      <c r="CF94" s="5"/>
      <c r="CG94" s="5"/>
      <c r="CH94" s="5"/>
      <c r="CI94" s="6"/>
      <c r="CJ94" s="5"/>
      <c r="CK94" s="5"/>
      <c r="CL94" s="5"/>
    </row>
    <row r="95" spans="1:90">
      <c r="A95" s="5"/>
      <c r="B95" s="5"/>
      <c r="C95" s="5"/>
      <c r="D95" s="5"/>
      <c r="E95" s="5"/>
      <c r="F95" s="5"/>
      <c r="G95" s="6"/>
      <c r="H95" s="5"/>
      <c r="I95" s="5"/>
      <c r="J95" s="5"/>
      <c r="K95" s="6"/>
      <c r="L95" s="5"/>
      <c r="M95" s="5"/>
      <c r="N95" s="5"/>
      <c r="O95" s="6"/>
      <c r="P95" s="5"/>
      <c r="Q95" s="5"/>
      <c r="R95" s="5"/>
      <c r="S95" s="5"/>
      <c r="T95" s="5"/>
      <c r="U95" s="5"/>
      <c r="V95" s="5"/>
      <c r="W95" s="5"/>
      <c r="X95" s="5"/>
      <c r="Y95" s="6"/>
      <c r="Z95" s="5"/>
      <c r="AA95" s="5"/>
      <c r="AB95" s="5"/>
      <c r="AC95" s="6"/>
      <c r="AD95" s="5"/>
      <c r="AE95" s="5"/>
      <c r="AF95" s="5"/>
      <c r="AG95" s="6"/>
      <c r="AH95" s="5"/>
      <c r="AI95" s="5"/>
      <c r="AJ95" s="5"/>
      <c r="AK95" s="5"/>
      <c r="AL95" s="5"/>
      <c r="AM95" s="5"/>
      <c r="AN95" s="5"/>
      <c r="AO95" s="5"/>
      <c r="AP95" s="5"/>
      <c r="AQ95" s="6"/>
      <c r="AR95" s="5"/>
      <c r="AS95" s="5"/>
      <c r="AT95" s="5"/>
      <c r="AU95" s="6"/>
      <c r="AV95" s="5"/>
      <c r="AW95" s="5"/>
      <c r="AX95" s="5"/>
      <c r="AY95" s="6"/>
      <c r="AZ95" s="5"/>
      <c r="BA95" s="5"/>
      <c r="BB95" s="5"/>
      <c r="BC95" s="5"/>
      <c r="BD95" s="5"/>
      <c r="BE95" s="5"/>
      <c r="BF95" s="5"/>
      <c r="BG95" s="5"/>
      <c r="BH95" s="5"/>
      <c r="BI95" s="6"/>
      <c r="BJ95" s="5"/>
      <c r="BK95" s="5"/>
      <c r="BL95" s="5"/>
      <c r="BM95" s="6"/>
      <c r="BN95" s="5"/>
      <c r="BO95" s="5"/>
      <c r="BP95" s="5"/>
      <c r="BQ95" s="6"/>
      <c r="BR95" s="5"/>
      <c r="BS95" s="5"/>
      <c r="BT95" s="5"/>
      <c r="BU95" s="5"/>
      <c r="BV95" s="5"/>
      <c r="BW95" s="5"/>
      <c r="BX95" s="5"/>
      <c r="BY95" s="5"/>
      <c r="BZ95" s="5"/>
      <c r="CA95" s="6"/>
      <c r="CB95" s="5"/>
      <c r="CC95" s="5"/>
      <c r="CD95" s="5"/>
      <c r="CE95" s="6"/>
      <c r="CF95" s="5"/>
      <c r="CG95" s="5"/>
      <c r="CH95" s="5"/>
      <c r="CI95" s="6"/>
      <c r="CJ95" s="5"/>
      <c r="CK95" s="5"/>
      <c r="CL95" s="5"/>
    </row>
    <row r="96" spans="1:90">
      <c r="A96" s="5"/>
      <c r="B96" s="5"/>
      <c r="C96" s="5"/>
      <c r="D96" s="5"/>
      <c r="E96" s="5"/>
      <c r="F96" s="5"/>
      <c r="G96" s="6"/>
      <c r="H96" s="5"/>
      <c r="I96" s="5"/>
      <c r="J96" s="5"/>
      <c r="K96" s="6"/>
      <c r="L96" s="5"/>
      <c r="M96" s="5"/>
      <c r="N96" s="5"/>
      <c r="O96" s="6"/>
      <c r="P96" s="5"/>
      <c r="Q96" s="5"/>
      <c r="R96" s="5"/>
      <c r="S96" s="5"/>
      <c r="T96" s="5"/>
      <c r="U96" s="5"/>
      <c r="V96" s="5"/>
      <c r="W96" s="5"/>
      <c r="X96" s="5"/>
      <c r="Y96" s="6"/>
      <c r="Z96" s="5"/>
      <c r="AA96" s="5"/>
      <c r="AB96" s="5"/>
      <c r="AC96" s="6"/>
      <c r="AD96" s="5"/>
      <c r="AE96" s="5"/>
      <c r="AF96" s="5"/>
      <c r="AG96" s="6"/>
      <c r="AH96" s="5"/>
      <c r="AI96" s="5"/>
      <c r="AJ96" s="5"/>
      <c r="AK96" s="5"/>
      <c r="AL96" s="5"/>
      <c r="AM96" s="5"/>
      <c r="AN96" s="5"/>
      <c r="AO96" s="5"/>
      <c r="AP96" s="5"/>
      <c r="AQ96" s="6"/>
      <c r="AR96" s="5"/>
      <c r="AS96" s="5"/>
      <c r="AT96" s="5"/>
      <c r="AU96" s="6"/>
      <c r="AV96" s="5"/>
      <c r="AW96" s="5"/>
      <c r="AX96" s="5"/>
      <c r="AY96" s="6"/>
      <c r="AZ96" s="5"/>
      <c r="BA96" s="5"/>
      <c r="BB96" s="5"/>
      <c r="BC96" s="5"/>
      <c r="BD96" s="5"/>
      <c r="BE96" s="5"/>
      <c r="BF96" s="5"/>
      <c r="BG96" s="5"/>
      <c r="BH96" s="5"/>
      <c r="BI96" s="6"/>
      <c r="BJ96" s="5"/>
      <c r="BK96" s="5"/>
      <c r="BL96" s="5"/>
      <c r="BM96" s="6"/>
      <c r="BN96" s="5"/>
      <c r="BO96" s="5"/>
      <c r="BP96" s="5"/>
      <c r="BQ96" s="6"/>
      <c r="BR96" s="5"/>
      <c r="BS96" s="5"/>
      <c r="BT96" s="5"/>
      <c r="BU96" s="5"/>
      <c r="BV96" s="5"/>
      <c r="BW96" s="5"/>
      <c r="BX96" s="5"/>
      <c r="BY96" s="5"/>
      <c r="BZ96" s="5"/>
      <c r="CA96" s="6"/>
      <c r="CB96" s="5"/>
      <c r="CC96" s="5"/>
      <c r="CD96" s="5"/>
      <c r="CE96" s="6"/>
      <c r="CF96" s="5"/>
      <c r="CG96" s="5"/>
      <c r="CH96" s="5"/>
      <c r="CI96" s="6"/>
      <c r="CJ96" s="5"/>
      <c r="CK96" s="5"/>
      <c r="CL96" s="5"/>
    </row>
    <row r="97" spans="1:90">
      <c r="A97" s="5"/>
      <c r="B97" s="5"/>
      <c r="C97" s="5"/>
      <c r="D97" s="5"/>
      <c r="E97" s="5"/>
      <c r="F97" s="5"/>
      <c r="G97" s="6"/>
      <c r="H97" s="5"/>
      <c r="I97" s="5"/>
      <c r="J97" s="5"/>
      <c r="K97" s="6"/>
      <c r="L97" s="5"/>
      <c r="M97" s="5"/>
      <c r="N97" s="5"/>
      <c r="O97" s="6"/>
      <c r="P97" s="5"/>
      <c r="Q97" s="5"/>
      <c r="R97" s="5"/>
      <c r="S97" s="5"/>
      <c r="T97" s="5"/>
      <c r="U97" s="5"/>
      <c r="V97" s="5"/>
      <c r="W97" s="5"/>
      <c r="X97" s="5"/>
      <c r="Y97" s="6"/>
      <c r="Z97" s="5"/>
      <c r="AA97" s="5"/>
      <c r="AB97" s="5"/>
      <c r="AC97" s="6"/>
      <c r="AD97" s="5"/>
      <c r="AE97" s="5"/>
      <c r="AF97" s="5"/>
      <c r="AG97" s="6"/>
      <c r="AH97" s="5"/>
      <c r="AI97" s="5"/>
      <c r="AJ97" s="5"/>
      <c r="AK97" s="5"/>
      <c r="AL97" s="5"/>
      <c r="AM97" s="5"/>
      <c r="AN97" s="5"/>
      <c r="AO97" s="5"/>
      <c r="AP97" s="5"/>
      <c r="AQ97" s="6"/>
      <c r="AR97" s="5"/>
      <c r="AS97" s="5"/>
      <c r="AT97" s="5"/>
      <c r="AU97" s="6"/>
      <c r="AV97" s="5"/>
      <c r="AW97" s="5"/>
      <c r="AX97" s="5"/>
      <c r="AY97" s="6"/>
      <c r="AZ97" s="5"/>
      <c r="BA97" s="5"/>
      <c r="BB97" s="5"/>
      <c r="BC97" s="5"/>
      <c r="BD97" s="5"/>
      <c r="BE97" s="5"/>
      <c r="BF97" s="5"/>
      <c r="BG97" s="5"/>
      <c r="BH97" s="5"/>
      <c r="BI97" s="6"/>
      <c r="BJ97" s="5"/>
      <c r="BK97" s="5"/>
      <c r="BL97" s="5"/>
      <c r="BM97" s="6"/>
      <c r="BN97" s="5"/>
      <c r="BO97" s="5"/>
      <c r="BP97" s="5"/>
      <c r="BQ97" s="6"/>
      <c r="BR97" s="5"/>
      <c r="BS97" s="5"/>
      <c r="BT97" s="5"/>
      <c r="BU97" s="5"/>
      <c r="BV97" s="5"/>
      <c r="BW97" s="5"/>
      <c r="BX97" s="5"/>
      <c r="BY97" s="5"/>
      <c r="BZ97" s="5"/>
      <c r="CA97" s="6"/>
      <c r="CB97" s="5"/>
      <c r="CC97" s="5"/>
      <c r="CD97" s="5"/>
      <c r="CE97" s="6"/>
      <c r="CF97" s="5"/>
      <c r="CG97" s="5"/>
      <c r="CH97" s="5"/>
      <c r="CI97" s="6"/>
      <c r="CJ97" s="5"/>
      <c r="CK97" s="5"/>
      <c r="CL97" s="5"/>
    </row>
    <row r="98" spans="1:90">
      <c r="A98" s="5"/>
      <c r="B98" s="5"/>
      <c r="C98" s="5"/>
      <c r="D98" s="5"/>
      <c r="E98" s="5"/>
      <c r="F98" s="5"/>
      <c r="G98" s="6"/>
      <c r="H98" s="5"/>
      <c r="I98" s="5"/>
      <c r="J98" s="5"/>
      <c r="K98" s="6"/>
      <c r="L98" s="5"/>
      <c r="M98" s="5"/>
      <c r="N98" s="5"/>
      <c r="O98" s="6"/>
      <c r="P98" s="5"/>
      <c r="Q98" s="5"/>
      <c r="R98" s="5"/>
      <c r="S98" s="5"/>
      <c r="T98" s="5"/>
      <c r="U98" s="5"/>
      <c r="V98" s="5"/>
      <c r="W98" s="5"/>
      <c r="X98" s="5"/>
      <c r="Y98" s="6"/>
      <c r="Z98" s="5"/>
      <c r="AA98" s="5"/>
      <c r="AB98" s="5"/>
      <c r="AC98" s="6"/>
      <c r="AD98" s="5"/>
      <c r="AE98" s="5"/>
      <c r="AF98" s="5"/>
      <c r="AG98" s="6"/>
      <c r="AH98" s="5"/>
      <c r="AI98" s="5"/>
      <c r="AJ98" s="5"/>
      <c r="AK98" s="5"/>
      <c r="AL98" s="5"/>
      <c r="AM98" s="5"/>
      <c r="AN98" s="5"/>
      <c r="AO98" s="5"/>
      <c r="AP98" s="5"/>
      <c r="AQ98" s="6"/>
      <c r="AR98" s="5"/>
      <c r="AS98" s="5"/>
      <c r="AT98" s="5"/>
      <c r="AU98" s="6"/>
      <c r="AV98" s="5"/>
      <c r="AW98" s="5"/>
      <c r="AX98" s="5"/>
      <c r="AY98" s="6"/>
      <c r="AZ98" s="5"/>
      <c r="BA98" s="5"/>
      <c r="BB98" s="5"/>
      <c r="BD98" s="5"/>
      <c r="BE98" s="5"/>
      <c r="BF98" s="5"/>
      <c r="BG98" s="5"/>
      <c r="BH98" s="5"/>
      <c r="BI98" s="6"/>
      <c r="BJ98" s="5"/>
      <c r="BK98" s="5"/>
      <c r="BL98" s="5"/>
      <c r="BM98" s="6"/>
      <c r="BN98" s="5"/>
      <c r="BO98" s="5"/>
      <c r="BP98" s="5"/>
      <c r="BQ98" s="6"/>
      <c r="BR98" s="5"/>
      <c r="BS98" s="5"/>
      <c r="BT98" s="5"/>
      <c r="BU98" s="5"/>
      <c r="BV98" s="5"/>
      <c r="BW98" s="5"/>
      <c r="BX98" s="5"/>
      <c r="BY98" s="5"/>
      <c r="BZ98" s="5"/>
      <c r="CA98" s="6"/>
      <c r="CB98" s="5"/>
      <c r="CC98" s="5"/>
      <c r="CD98" s="5"/>
      <c r="CE98" s="6"/>
      <c r="CF98" s="5"/>
      <c r="CG98" s="5"/>
      <c r="CH98" s="5"/>
      <c r="CI98" s="6"/>
      <c r="CJ98" s="5"/>
      <c r="CK98" s="5"/>
      <c r="CL98" s="5"/>
    </row>
    <row r="99" spans="1:90">
      <c r="A99" s="5"/>
      <c r="B99" s="5"/>
      <c r="C99" s="5"/>
      <c r="D99" s="5"/>
      <c r="E99" s="5"/>
      <c r="F99" s="5"/>
      <c r="G99" s="6"/>
      <c r="H99" s="5"/>
      <c r="I99" s="5"/>
      <c r="J99" s="5"/>
      <c r="K99" s="6"/>
      <c r="L99" s="5"/>
      <c r="M99" s="5"/>
      <c r="N99" s="5"/>
      <c r="O99" s="6"/>
      <c r="P99" s="5"/>
      <c r="Q99" s="5"/>
      <c r="R99" s="5"/>
      <c r="S99" s="5"/>
      <c r="T99" s="5"/>
      <c r="AA99" s="5"/>
      <c r="AB99" s="5"/>
      <c r="AC99" s="6"/>
      <c r="AD99" s="5"/>
      <c r="AE99" s="5"/>
      <c r="AF99" s="5"/>
      <c r="AG99" s="6"/>
      <c r="AH99" s="5"/>
      <c r="AI99" s="5"/>
      <c r="AJ99" s="5"/>
      <c r="AK99" s="5"/>
      <c r="AL99" s="5"/>
      <c r="AM99" s="5"/>
      <c r="AN99" s="5"/>
      <c r="AO99" s="5"/>
      <c r="AP99" s="5"/>
      <c r="AQ99" s="6"/>
      <c r="AR99" s="5"/>
      <c r="AS99" s="5"/>
      <c r="AT99" s="5"/>
      <c r="AU99" s="6"/>
      <c r="AV99" s="5"/>
      <c r="AW99" s="5"/>
      <c r="AX99" s="5"/>
      <c r="AY99" s="6"/>
      <c r="AZ99" s="5"/>
      <c r="BA99" s="5"/>
      <c r="BB99" s="5"/>
      <c r="BF99" s="5"/>
      <c r="BG99" s="5"/>
      <c r="BH99" s="5"/>
      <c r="BI99" s="6"/>
      <c r="BJ99" s="5"/>
      <c r="BK99" s="5"/>
      <c r="BL99" s="5"/>
      <c r="BM99" s="6"/>
      <c r="BN99" s="5"/>
      <c r="BO99" s="5"/>
      <c r="BP99" s="5"/>
      <c r="BQ99" s="6"/>
      <c r="BR99" s="5"/>
      <c r="BS99" s="5"/>
      <c r="BT99" s="5"/>
      <c r="BU99" s="5"/>
      <c r="BV99" s="5"/>
      <c r="BW99" s="5"/>
      <c r="BX99" s="5"/>
      <c r="BY99" s="5"/>
      <c r="BZ99" s="5"/>
      <c r="CA99" s="6"/>
      <c r="CB99" s="5"/>
      <c r="CC99" s="5"/>
      <c r="CD99" s="5"/>
      <c r="CE99" s="6"/>
      <c r="CF99" s="5"/>
      <c r="CG99" s="5"/>
      <c r="CH99" s="5"/>
      <c r="CI99" s="6"/>
      <c r="CJ99" s="5"/>
      <c r="CK99" s="5"/>
      <c r="CL99" s="5"/>
    </row>
    <row r="100" spans="1:90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6"/>
      <c r="L100" s="5"/>
      <c r="M100" s="5"/>
      <c r="N100" s="5"/>
      <c r="O100" s="6"/>
      <c r="P100" s="5"/>
      <c r="Q100" s="5"/>
      <c r="R100" s="5"/>
      <c r="S100" s="5"/>
      <c r="T100" s="5"/>
      <c r="AA100" s="5"/>
      <c r="AB100" s="5"/>
      <c r="AC100" s="6"/>
      <c r="AD100" s="5"/>
      <c r="AE100" s="5"/>
      <c r="AF100" s="5"/>
      <c r="AG100" s="6"/>
      <c r="AH100" s="5"/>
      <c r="AI100" s="5"/>
      <c r="AJ100" s="5"/>
      <c r="AK100" s="5"/>
      <c r="AL100" s="5"/>
      <c r="AM100" s="5"/>
      <c r="AN100" s="5"/>
      <c r="AO100" s="5"/>
      <c r="AP100" s="5"/>
      <c r="AQ100" s="6"/>
      <c r="AR100" s="5"/>
      <c r="AS100" s="5"/>
      <c r="AT100" s="5"/>
      <c r="AU100" s="6"/>
      <c r="AV100" s="5"/>
      <c r="AW100" s="5"/>
      <c r="AX100" s="5"/>
      <c r="AY100" s="6"/>
      <c r="AZ100" s="5"/>
      <c r="BA100" s="5"/>
      <c r="BB100" s="5"/>
      <c r="BF100" s="5"/>
      <c r="BG100" s="5"/>
      <c r="BH100" s="5"/>
      <c r="BI100" s="6"/>
      <c r="BJ100" s="5"/>
      <c r="BK100" s="5"/>
      <c r="BL100" s="5"/>
      <c r="BM100" s="6"/>
      <c r="BN100" s="5"/>
      <c r="BO100" s="5"/>
      <c r="BP100" s="5"/>
      <c r="BQ100" s="6"/>
      <c r="BR100" s="5"/>
      <c r="BS100" s="5"/>
      <c r="BT100" s="5"/>
      <c r="BU100" s="5"/>
      <c r="BV100" s="5"/>
      <c r="BW100" s="5"/>
      <c r="BX100" s="5"/>
      <c r="BY100" s="5"/>
      <c r="BZ100" s="5"/>
      <c r="CA100" s="6"/>
      <c r="CB100" s="5"/>
      <c r="CC100" s="5"/>
      <c r="CD100" s="5"/>
      <c r="CE100" s="6"/>
      <c r="CF100" s="5"/>
      <c r="CG100" s="5"/>
      <c r="CH100" s="5"/>
      <c r="CI100" s="6"/>
      <c r="CJ100" s="5"/>
      <c r="CK100" s="5"/>
      <c r="CL100" s="5"/>
    </row>
    <row r="101" spans="1:90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6"/>
      <c r="L101" s="5"/>
      <c r="M101" s="5"/>
      <c r="N101" s="5"/>
      <c r="O101" s="6"/>
      <c r="P101" s="5"/>
      <c r="Q101" s="5"/>
      <c r="R101" s="5"/>
      <c r="S101" s="5"/>
      <c r="T101" s="5"/>
      <c r="AA101" s="5"/>
      <c r="AB101" s="5"/>
      <c r="AC101" s="6"/>
      <c r="AD101" s="5"/>
      <c r="AE101" s="5"/>
      <c r="AF101" s="5"/>
      <c r="AG101" s="6"/>
      <c r="AH101" s="5"/>
      <c r="AI101" s="5"/>
      <c r="AJ101" s="5"/>
      <c r="AK101" s="5"/>
      <c r="AL101" s="5"/>
      <c r="AM101" s="5"/>
      <c r="AN101" s="5"/>
      <c r="AO101" s="5"/>
      <c r="AP101" s="5"/>
      <c r="AQ101" s="6"/>
      <c r="AR101" s="5"/>
      <c r="AS101" s="5"/>
      <c r="AT101" s="5"/>
      <c r="AU101" s="6"/>
      <c r="AV101" s="5"/>
      <c r="AW101" s="5"/>
      <c r="AX101" s="5"/>
      <c r="AY101" s="6"/>
      <c r="AZ101" s="5"/>
      <c r="BA101" s="5"/>
      <c r="BB101" s="5"/>
      <c r="BF101" s="5"/>
      <c r="BG101" s="5"/>
      <c r="BH101" s="5"/>
      <c r="BI101" s="6"/>
      <c r="BJ101" s="5"/>
      <c r="BK101" s="5"/>
      <c r="BL101" s="5"/>
      <c r="BM101" s="6"/>
      <c r="BN101" s="5"/>
      <c r="BO101" s="5"/>
      <c r="BP101" s="5"/>
      <c r="BQ101" s="6"/>
      <c r="BR101" s="5"/>
      <c r="BS101" s="5"/>
      <c r="BT101" s="5"/>
      <c r="BU101" s="5"/>
      <c r="BV101" s="5"/>
      <c r="BW101" s="5"/>
      <c r="BX101" s="5"/>
      <c r="BY101" s="5"/>
      <c r="BZ101" s="5"/>
      <c r="CA101" s="6"/>
      <c r="CB101" s="5"/>
      <c r="CC101" s="5"/>
      <c r="CD101" s="5"/>
      <c r="CE101" s="6"/>
      <c r="CF101" s="5"/>
      <c r="CG101" s="5"/>
      <c r="CH101" s="5"/>
      <c r="CI101" s="6"/>
      <c r="CJ101" s="5"/>
      <c r="CK101" s="5"/>
      <c r="CL101" s="5"/>
    </row>
    <row r="102" spans="1:90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6"/>
      <c r="L102" s="5"/>
      <c r="M102" s="5"/>
      <c r="N102" s="5"/>
      <c r="O102" s="6"/>
      <c r="P102" s="5"/>
      <c r="Q102" s="5"/>
      <c r="R102" s="5"/>
      <c r="S102" s="5"/>
      <c r="T102" s="5"/>
      <c r="AA102" s="5"/>
      <c r="AB102" s="5"/>
      <c r="AC102" s="6"/>
      <c r="AD102" s="5"/>
      <c r="AE102" s="5"/>
      <c r="AF102" s="5"/>
      <c r="AG102" s="6"/>
      <c r="AH102" s="5"/>
      <c r="AI102" s="5"/>
      <c r="AJ102" s="5"/>
      <c r="AK102" s="5"/>
      <c r="AL102" s="5"/>
      <c r="AM102" s="5"/>
      <c r="AN102" s="5"/>
      <c r="AO102" s="5"/>
      <c r="AP102" s="5"/>
      <c r="AQ102" s="6"/>
      <c r="AR102" s="5"/>
      <c r="AS102" s="5"/>
      <c r="AT102" s="5"/>
      <c r="AU102" s="6"/>
      <c r="AV102" s="5"/>
      <c r="AW102" s="5"/>
      <c r="AX102" s="5"/>
      <c r="AY102" s="6"/>
      <c r="AZ102" s="5"/>
      <c r="BA102" s="5"/>
      <c r="BB102" s="5"/>
      <c r="BF102" s="5"/>
      <c r="BG102" s="5"/>
      <c r="BH102" s="5"/>
      <c r="BI102" s="6"/>
      <c r="BJ102" s="5"/>
      <c r="BK102" s="5"/>
      <c r="BL102" s="5"/>
      <c r="BM102" s="6"/>
      <c r="BN102" s="5"/>
      <c r="BO102" s="5"/>
      <c r="BP102" s="5"/>
      <c r="BQ102" s="6"/>
      <c r="BR102" s="5"/>
      <c r="BS102" s="5"/>
      <c r="BT102" s="5"/>
      <c r="BU102" s="5"/>
      <c r="BV102" s="5"/>
      <c r="BW102" s="5"/>
      <c r="BX102" s="5"/>
      <c r="BY102" s="5"/>
      <c r="BZ102" s="5"/>
      <c r="CA102" s="6"/>
      <c r="CB102" s="5"/>
      <c r="CC102" s="5"/>
      <c r="CD102" s="5"/>
      <c r="CE102" s="6"/>
      <c r="CF102" s="5"/>
      <c r="CG102" s="5"/>
      <c r="CH102" s="5"/>
      <c r="CI102" s="6"/>
      <c r="CJ102" s="5"/>
      <c r="CK102" s="5"/>
      <c r="CL102" s="5"/>
    </row>
    <row r="103" spans="1:90">
      <c r="T103" s="5"/>
      <c r="AA103" s="5"/>
      <c r="AB103" s="5"/>
      <c r="AC103" s="6"/>
      <c r="AD103" s="5"/>
      <c r="AE103" s="5"/>
      <c r="AF103" s="5"/>
      <c r="AG103" s="6"/>
      <c r="AH103" s="5"/>
      <c r="AI103" s="5"/>
      <c r="AJ103" s="5"/>
      <c r="AK103" s="5"/>
      <c r="AL103" s="5"/>
      <c r="AM103" s="5"/>
      <c r="AN103" s="5"/>
      <c r="AO103" s="5"/>
      <c r="AP103" s="5"/>
      <c r="AQ103" s="6"/>
      <c r="AR103" s="5"/>
      <c r="AS103" s="5"/>
      <c r="AT103" s="5"/>
      <c r="AU103" s="6"/>
      <c r="AV103" s="5"/>
      <c r="AW103" s="5"/>
      <c r="AX103" s="5"/>
      <c r="AY103" s="6"/>
      <c r="AZ103" s="5"/>
      <c r="BA103" s="5"/>
      <c r="BB103" s="5"/>
      <c r="BF103" s="5"/>
      <c r="BG103" s="5"/>
      <c r="BH103" s="5"/>
      <c r="BI103" s="6"/>
      <c r="BJ103" s="5"/>
      <c r="BK103" s="5"/>
      <c r="BL103" s="5"/>
      <c r="BM103" s="6"/>
      <c r="BN103" s="5"/>
      <c r="BO103" s="5"/>
      <c r="BP103" s="5"/>
      <c r="BQ103" s="6"/>
      <c r="BR103" s="5"/>
      <c r="BS103" s="5"/>
      <c r="BT103" s="5"/>
      <c r="BU103" s="5"/>
      <c r="BV103" s="5"/>
      <c r="BW103" s="5"/>
      <c r="BX103" s="5"/>
      <c r="BY103" s="5"/>
      <c r="BZ103" s="5"/>
      <c r="CA103" s="6"/>
      <c r="CB103" s="5"/>
      <c r="CC103" s="5"/>
      <c r="CD103" s="5"/>
      <c r="CE103" s="6"/>
      <c r="CF103" s="5"/>
      <c r="CG103" s="5"/>
      <c r="CH103" s="5"/>
      <c r="CI103" s="6"/>
      <c r="CJ103" s="5"/>
      <c r="CK103" s="5"/>
      <c r="CL103" s="5"/>
    </row>
  </sheetData>
  <mergeCells count="43">
    <mergeCell ref="BU21:BW21"/>
    <mergeCell ref="S23:U23"/>
    <mergeCell ref="S27:U27"/>
    <mergeCell ref="S31:U31"/>
    <mergeCell ref="BU1:BW1"/>
    <mergeCell ref="BC1:BE1"/>
    <mergeCell ref="AK1:AM1"/>
    <mergeCell ref="S15:U15"/>
    <mergeCell ref="S1:U1"/>
    <mergeCell ref="S3:U3"/>
    <mergeCell ref="S11:U11"/>
    <mergeCell ref="AK5:AM5"/>
    <mergeCell ref="AK13:AM13"/>
    <mergeCell ref="S7:U7"/>
    <mergeCell ref="BU17:BW17"/>
    <mergeCell ref="AK21:AM21"/>
    <mergeCell ref="AK29:AM29"/>
    <mergeCell ref="BC9:BE9"/>
    <mergeCell ref="BC25:BE25"/>
    <mergeCell ref="A22:C22"/>
    <mergeCell ref="A10:C10"/>
    <mergeCell ref="A12:C12"/>
    <mergeCell ref="A14:C14"/>
    <mergeCell ref="S19:U19"/>
    <mergeCell ref="A16:C16"/>
    <mergeCell ref="A18:C18"/>
    <mergeCell ref="Z17:AB17"/>
    <mergeCell ref="Z29:AC29"/>
    <mergeCell ref="A2:C2"/>
    <mergeCell ref="A4:C4"/>
    <mergeCell ref="A6:C6"/>
    <mergeCell ref="A8:C8"/>
    <mergeCell ref="A20:C20"/>
    <mergeCell ref="A32:C32"/>
    <mergeCell ref="A24:C24"/>
    <mergeCell ref="A26:C26"/>
    <mergeCell ref="A28:C28"/>
    <mergeCell ref="A30:C30"/>
    <mergeCell ref="X5:AE5"/>
    <mergeCell ref="Z9:AB9"/>
    <mergeCell ref="Z21:AB21"/>
    <mergeCell ref="Z13:AB13"/>
    <mergeCell ref="Z25:AB25"/>
  </mergeCells>
  <phoneticPr fontId="2" type="noConversion"/>
  <conditionalFormatting sqref="Z9 Z21 AM15">
    <cfRule type="cellIs" dxfId="0" priority="4" stopIfTrue="1" operator="between">
      <formula>1</formula>
      <formula>2</formula>
    </cfRule>
  </conditionalFormatting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58</vt:i4>
      </vt:variant>
    </vt:vector>
  </HeadingPairs>
  <TitlesOfParts>
    <vt:vector size="60" baseType="lpstr">
      <vt:lpstr>Group stage</vt:lpstr>
      <vt:lpstr>Play off</vt:lpstr>
      <vt:lpstr>_ko32</vt:lpstr>
      <vt:lpstr>ads</vt:lpstr>
      <vt:lpstr>as</vt:lpstr>
      <vt:lpstr>'Play off'!kosystem</vt:lpstr>
      <vt:lpstr>'Group stage'!Oblasť_tlače</vt:lpstr>
      <vt:lpstr>'Play off'!Oblasť_tlače</vt:lpstr>
      <vt:lpstr>'Group stage'!S_13_1</vt:lpstr>
      <vt:lpstr>'Group stage'!S_13_2</vt:lpstr>
      <vt:lpstr>'Group stage'!S_13_3</vt:lpstr>
      <vt:lpstr>'Group stage'!S_13_4</vt:lpstr>
      <vt:lpstr>'Group stage'!S_14_1</vt:lpstr>
      <vt:lpstr>'Group stage'!S_14_2</vt:lpstr>
      <vt:lpstr>'Group stage'!S_14_3</vt:lpstr>
      <vt:lpstr>'Group stage'!S_14_4</vt:lpstr>
      <vt:lpstr>'Group stage'!S_15_1</vt:lpstr>
      <vt:lpstr>'Group stage'!S_15_2</vt:lpstr>
      <vt:lpstr>'Group stage'!S_15_3</vt:lpstr>
      <vt:lpstr>'Group stage'!S_51_1</vt:lpstr>
      <vt:lpstr>'Group stage'!S_51_2</vt:lpstr>
      <vt:lpstr>'Group stage'!S_51_3</vt:lpstr>
      <vt:lpstr>'Group stage'!S_51_4</vt:lpstr>
      <vt:lpstr>S_511_5</vt:lpstr>
      <vt:lpstr>S_513_1</vt:lpstr>
      <vt:lpstr>S_513_2</vt:lpstr>
      <vt:lpstr>S_513_3</vt:lpstr>
      <vt:lpstr>S_513_4</vt:lpstr>
      <vt:lpstr>S_513_5</vt:lpstr>
      <vt:lpstr>S_514_1</vt:lpstr>
      <vt:lpstr>S_514_2</vt:lpstr>
      <vt:lpstr>S_514_3</vt:lpstr>
      <vt:lpstr>S_514_4</vt:lpstr>
      <vt:lpstr>S_514_5</vt:lpstr>
      <vt:lpstr>S_515_1</vt:lpstr>
      <vt:lpstr>S_515_2</vt:lpstr>
      <vt:lpstr>S_515_3</vt:lpstr>
      <vt:lpstr>'Group stage'!S_52_1</vt:lpstr>
      <vt:lpstr>'Group stage'!S_52_2</vt:lpstr>
      <vt:lpstr>'Group stage'!S_52_3</vt:lpstr>
      <vt:lpstr>'Group stage'!S_52_4</vt:lpstr>
      <vt:lpstr>'Group stage'!S_53_1</vt:lpstr>
      <vt:lpstr>'Group stage'!S_53_2</vt:lpstr>
      <vt:lpstr>'Group stage'!S_53_3</vt:lpstr>
      <vt:lpstr>'Group stage'!S_53_4</vt:lpstr>
      <vt:lpstr>'Group stage'!S_54_1</vt:lpstr>
      <vt:lpstr>'Group stage'!S_54_2</vt:lpstr>
      <vt:lpstr>'Group stage'!S_54_3</vt:lpstr>
      <vt:lpstr>'Group stage'!S_54_4</vt:lpstr>
      <vt:lpstr>'Group stage'!S_55_1</vt:lpstr>
      <vt:lpstr>'Group stage'!S_55_2</vt:lpstr>
      <vt:lpstr>'Group stage'!S_55_3</vt:lpstr>
      <vt:lpstr>'Group stage'!S_55_4</vt:lpstr>
      <vt:lpstr>'Group stage'!S_55_5</vt:lpstr>
      <vt:lpstr>'Group stage'!S_56_1</vt:lpstr>
      <vt:lpstr>'Group stage'!S_56_2</vt:lpstr>
      <vt:lpstr>'Group stage'!S_56_3</vt:lpstr>
      <vt:lpstr>'Group stage'!S_56_4</vt:lpstr>
      <vt:lpstr>'Group stage'!S_56_5</vt:lpstr>
      <vt:lpstr>'Group stage'!S_57_5</vt:lpstr>
    </vt:vector>
  </TitlesOfParts>
  <Company>GSXR_RACING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Iceman</dc:creator>
  <cp:lastModifiedBy>HP</cp:lastModifiedBy>
  <cp:lastPrinted>2022-07-13T09:30:37Z</cp:lastPrinted>
  <dcterms:created xsi:type="dcterms:W3CDTF">2005-10-17T13:20:37Z</dcterms:created>
  <dcterms:modified xsi:type="dcterms:W3CDTF">2022-07-14T14:38:14Z</dcterms:modified>
</cp:coreProperties>
</file>